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/>
  </bookViews>
  <sheets>
    <sheet name="Վարդանյան" sheetId="3" r:id="rId1"/>
    <sheet name="Հունա" sheetId="4" r:id="rId2"/>
    <sheet name="Բռնցքամ" sheetId="5" r:id="rId3"/>
    <sheet name="Սամբո" sheetId="8" r:id="rId4"/>
    <sheet name="Շախմատ" sheetId="10" r:id="rId5"/>
    <sheet name="Հրաձիգ" sheetId="11" r:id="rId6"/>
    <sheet name="Սարգսյան" sheetId="13" r:id="rId7"/>
    <sheet name="Համալիր" sheetId="14" r:id="rId8"/>
    <sheet name="Ազատ ոճ" sheetId="15" r:id="rId9"/>
    <sheet name="Աթլիտիկա" sheetId="16" r:id="rId10"/>
    <sheet name="Ջրային" sheetId="19" r:id="rId11"/>
    <sheet name="թենիս" sheetId="20" r:id="rId12"/>
    <sheet name="պարեր" sheetId="21" r:id="rId13"/>
    <sheet name="մարմնամարզ" sheetId="22" r:id="rId14"/>
    <sheet name="պետրոսյան" sheetId="23" r:id="rId15"/>
    <sheet name="Лист1" sheetId="24" r:id="rId16"/>
  </sheets>
  <definedNames>
    <definedName name="_xlnm.Print_Area" localSheetId="8">'Ազատ ոճ'!$A$1:$F$51</definedName>
    <definedName name="_xlnm.Print_Area" localSheetId="9">Աթլիտիկա!$A$1:$F$51</definedName>
    <definedName name="_xlnm.Print_Area" localSheetId="2">Բռնցքամ!$A$1:$F$47</definedName>
    <definedName name="_xlnm.Print_Area" localSheetId="7">Համալիր!$A$1:$F$52</definedName>
    <definedName name="_xlnm.Print_Area" localSheetId="1">Հունա!$A$1:$H$52</definedName>
    <definedName name="_xlnm.Print_Area" localSheetId="5">Հրաձիգ!$A$1:$F$53</definedName>
    <definedName name="_xlnm.Print_Area" localSheetId="4">Շախմատ!$A$1:$F$53</definedName>
    <definedName name="_xlnm.Print_Area" localSheetId="3">Սամբո!$A$1:$F$54</definedName>
    <definedName name="_xlnm.Print_Area" localSheetId="6">Սարգսյան!$A$1:$F$53</definedName>
  </definedNames>
  <calcPr calcId="124519"/>
</workbook>
</file>

<file path=xl/calcChain.xml><?xml version="1.0" encoding="utf-8"?>
<calcChain xmlns="http://schemas.openxmlformats.org/spreadsheetml/2006/main">
  <c r="E30" i="10"/>
  <c r="F30" s="1"/>
  <c r="E31"/>
  <c r="F31" s="1"/>
  <c r="E32"/>
  <c r="F32" s="1"/>
  <c r="E33"/>
  <c r="F33" s="1"/>
  <c r="E34"/>
  <c r="E35"/>
  <c r="E36"/>
  <c r="E37"/>
  <c r="E38"/>
  <c r="E39"/>
  <c r="E40"/>
  <c r="F40" s="1"/>
  <c r="E29"/>
  <c r="F40" i="22"/>
  <c r="F40" i="20"/>
  <c r="F39" i="16"/>
  <c r="F38" i="15"/>
  <c r="F40" i="14"/>
  <c r="F40" i="13"/>
  <c r="F42" i="11"/>
  <c r="F42" i="10"/>
  <c r="F34"/>
  <c r="F35"/>
  <c r="F36"/>
  <c r="F37"/>
  <c r="F38"/>
  <c r="F39"/>
  <c r="F29"/>
  <c r="F39" i="8"/>
  <c r="F44" i="5"/>
  <c r="H41" i="4"/>
  <c r="F41" i="3"/>
  <c r="F39" i="23" l="1"/>
  <c r="E31"/>
  <c r="F31" s="1"/>
  <c r="E32"/>
  <c r="F32" s="1"/>
  <c r="E33" i="3" l="1"/>
  <c r="F33" s="1"/>
  <c r="E34"/>
  <c r="F34" s="1"/>
  <c r="E35"/>
  <c r="F35" s="1"/>
  <c r="E36"/>
  <c r="F36" s="1"/>
  <c r="E37"/>
  <c r="F37" s="1"/>
  <c r="E38"/>
  <c r="F38" s="1"/>
  <c r="E39"/>
  <c r="F39" s="1"/>
  <c r="E32"/>
  <c r="F32" s="1"/>
  <c r="D38" i="23"/>
  <c r="D40" s="1"/>
  <c r="E37"/>
  <c r="F37" s="1"/>
  <c r="E36"/>
  <c r="F36" s="1"/>
  <c r="E35"/>
  <c r="F35" s="1"/>
  <c r="E34"/>
  <c r="F34" s="1"/>
  <c r="E33"/>
  <c r="F33" s="1"/>
  <c r="E30"/>
  <c r="F30" s="1"/>
  <c r="D39" i="22"/>
  <c r="D41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39" i="2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D39" i="20"/>
  <c r="D41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F39" s="1"/>
  <c r="D43" i="19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39" i="13"/>
  <c r="D41" s="1"/>
  <c r="E38"/>
  <c r="F38" s="1"/>
  <c r="E32" i="14"/>
  <c r="F32" s="1"/>
  <c r="E33"/>
  <c r="F33" s="1"/>
  <c r="E34"/>
  <c r="F34" s="1"/>
  <c r="E35"/>
  <c r="F35" s="1"/>
  <c r="E36"/>
  <c r="F36" s="1"/>
  <c r="E37"/>
  <c r="F37" s="1"/>
  <c r="E38"/>
  <c r="F38" s="1"/>
  <c r="E31"/>
  <c r="F31" s="1"/>
  <c r="E32" i="16"/>
  <c r="F32" s="1"/>
  <c r="E33"/>
  <c r="F33" s="1"/>
  <c r="E34"/>
  <c r="F34" s="1"/>
  <c r="E35"/>
  <c r="F35" s="1"/>
  <c r="E36"/>
  <c r="F36" s="1"/>
  <c r="E37"/>
  <c r="F37" s="1"/>
  <c r="E31"/>
  <c r="F31" s="1"/>
  <c r="E31" i="15"/>
  <c r="F31" s="1"/>
  <c r="E32"/>
  <c r="F32" s="1"/>
  <c r="E33"/>
  <c r="F33" s="1"/>
  <c r="E34"/>
  <c r="F34" s="1"/>
  <c r="E35"/>
  <c r="F35" s="1"/>
  <c r="E36"/>
  <c r="F36" s="1"/>
  <c r="E30"/>
  <c r="F30" s="1"/>
  <c r="E31" i="13"/>
  <c r="F31" s="1"/>
  <c r="E32"/>
  <c r="F32" s="1"/>
  <c r="E33"/>
  <c r="F33" s="1"/>
  <c r="E34"/>
  <c r="F34" s="1"/>
  <c r="E35"/>
  <c r="F35" s="1"/>
  <c r="E36"/>
  <c r="F36" s="1"/>
  <c r="E37"/>
  <c r="F37" s="1"/>
  <c r="E30"/>
  <c r="F30" s="1"/>
  <c r="E33" i="11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32"/>
  <c r="F32" s="1"/>
  <c r="E32" i="8"/>
  <c r="F32" s="1"/>
  <c r="E33"/>
  <c r="F33" s="1"/>
  <c r="E34"/>
  <c r="F34" s="1"/>
  <c r="E35"/>
  <c r="F35" s="1"/>
  <c r="E36"/>
  <c r="F36" s="1"/>
  <c r="E37"/>
  <c r="F37" s="1"/>
  <c r="E31"/>
  <c r="F31" s="1"/>
  <c r="E34" i="5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33"/>
  <c r="F33" s="1"/>
  <c r="E31" i="4"/>
  <c r="H31" s="1"/>
  <c r="E32"/>
  <c r="H32" s="1"/>
  <c r="E33"/>
  <c r="H33" s="1"/>
  <c r="E34"/>
  <c r="H34" s="1"/>
  <c r="E35"/>
  <c r="H35" s="1"/>
  <c r="E36"/>
  <c r="H36" s="1"/>
  <c r="E37"/>
  <c r="H37" s="1"/>
  <c r="E38"/>
  <c r="H38" s="1"/>
  <c r="E39"/>
  <c r="H39" s="1"/>
  <c r="E30"/>
  <c r="D38" i="8"/>
  <c r="D40" s="1"/>
  <c r="D43" i="10"/>
  <c r="D43" i="5"/>
  <c r="D45" s="1"/>
  <c r="D38" i="16"/>
  <c r="D40" s="1"/>
  <c r="D39" i="14"/>
  <c r="D41"/>
  <c r="D40" i="4"/>
  <c r="D42" s="1"/>
  <c r="D40" i="3"/>
  <c r="D42" s="1"/>
  <c r="D41" i="11"/>
  <c r="D43" s="1"/>
  <c r="D37" i="15"/>
  <c r="D39" s="1"/>
  <c r="F43" i="19" l="1"/>
  <c r="F39" i="14"/>
  <c r="F41" s="1"/>
  <c r="F37" i="4"/>
  <c r="G37" s="1"/>
  <c r="F33"/>
  <c r="F30"/>
  <c r="H30"/>
  <c r="G39"/>
  <c r="F39"/>
  <c r="F38"/>
  <c r="G38" s="1"/>
  <c r="F36"/>
  <c r="G36" s="1"/>
  <c r="G33"/>
  <c r="F34"/>
  <c r="G34" s="1"/>
  <c r="F31"/>
  <c r="G31" s="1"/>
  <c r="G30"/>
  <c r="E40" i="3"/>
  <c r="E42" s="1"/>
  <c r="E38" i="23"/>
  <c r="E40" s="1"/>
  <c r="F39" i="22"/>
  <c r="F41" s="1"/>
  <c r="E39"/>
  <c r="E41" s="1"/>
  <c r="E39" i="21"/>
  <c r="E39" i="20"/>
  <c r="E41" s="1"/>
  <c r="E43" i="19"/>
  <c r="E38" i="16"/>
  <c r="E40" s="1"/>
  <c r="E37" i="15"/>
  <c r="E39" s="1"/>
  <c r="E39" i="14"/>
  <c r="E41" s="1"/>
  <c r="E39" i="13"/>
  <c r="E41" s="1"/>
  <c r="E41" i="11"/>
  <c r="E43" s="1"/>
  <c r="E41" i="10"/>
  <c r="E43" s="1"/>
  <c r="E38" i="8"/>
  <c r="E40" s="1"/>
  <c r="E43" i="5"/>
  <c r="E45" s="1"/>
  <c r="E40" i="4"/>
  <c r="E42" s="1"/>
  <c r="F35"/>
  <c r="G35" s="1"/>
  <c r="F32"/>
  <c r="G32" s="1"/>
  <c r="F41" i="11" l="1"/>
  <c r="F43" s="1"/>
  <c r="F43" i="5"/>
  <c r="F45" s="1"/>
  <c r="F40" i="4"/>
  <c r="F42" s="1"/>
  <c r="G40"/>
  <c r="G42" s="1"/>
  <c r="F39" i="21"/>
  <c r="F41" i="20"/>
  <c r="F38" i="16"/>
  <c r="F40" s="1"/>
  <c r="F37" i="15"/>
  <c r="F39" s="1"/>
  <c r="F39" i="13"/>
  <c r="F41" s="1"/>
  <c r="F41" i="10"/>
  <c r="F43" s="1"/>
  <c r="F38" i="8"/>
  <c r="F40" s="1"/>
  <c r="F40" i="3"/>
  <c r="F42" s="1"/>
  <c r="H40" i="4"/>
  <c r="H42" s="1"/>
  <c r="F38" i="23"/>
  <c r="F40" s="1"/>
</calcChain>
</file>

<file path=xl/sharedStrings.xml><?xml version="1.0" encoding="utf-8"?>
<sst xmlns="http://schemas.openxmlformats.org/spreadsheetml/2006/main" count="416" uniqueCount="107">
  <si>
    <t>Մեթոդիստ</t>
  </si>
  <si>
    <t>Բուժքույր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</si>
  <si>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</si>
  <si>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</si>
  <si>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</si>
  <si>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</si>
  <si>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</si>
  <si>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</si>
  <si>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Մարզիչ</t>
  </si>
  <si>
    <t>Հավաքարար</t>
  </si>
  <si>
    <t>Պահակ</t>
  </si>
  <si>
    <t>Ընդամենը աշխատավարձ</t>
  </si>
  <si>
    <t>Հավելավճար</t>
  </si>
  <si>
    <t>ԸՆԴԱՄԵՆԸ</t>
  </si>
  <si>
    <t>Գործավարուհի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</si>
  <si>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</si>
  <si>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</si>
  <si>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</si>
  <si>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</si>
  <si>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</si>
  <si>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</si>
  <si>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Գլխ.մասնագետ</t>
  </si>
  <si>
    <t>Համակարգչի օպերատոր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</si>
  <si>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</si>
  <si>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</si>
  <si>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</si>
  <si>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</si>
  <si>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</si>
  <si>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</si>
  <si>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</si>
  <si>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</si>
  <si>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</si>
  <si>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</si>
  <si>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</si>
  <si>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</si>
  <si>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</si>
  <si>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</si>
  <si>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</si>
  <si>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</si>
  <si>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</si>
  <si>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</si>
  <si>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</si>
  <si>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</si>
  <si>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</si>
  <si>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</si>
  <si>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Պաշտոնային դրույքաչափ</t>
  </si>
  <si>
    <t>Աշխատողների թվաքանակ  24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</si>
  <si>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</si>
  <si>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</si>
  <si>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</si>
  <si>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</si>
  <si>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</si>
  <si>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</si>
  <si>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</si>
  <si>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Ալեքսան Հակոբյանի անվան թենիսի և սեղանի թենիսի մանկապատանեկան                                        մարզադպրոց ՀՈԱԿ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</si>
  <si>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</si>
  <si>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</si>
  <si>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</si>
  <si>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>Մարմնամարզական մարզաձևերի մանկապատանեկան մարզադպրոց ՀՈԱԿ</t>
  </si>
  <si>
    <t>Աշխատողների թվաքանակ  30</t>
  </si>
  <si>
    <t>Դաշնակահար</t>
  </si>
  <si>
    <t>&lt;&lt;Տ.Պետրոսյանի անվան շախմատի մանկապատանեկան  մարզադպրոց ՀՈԱԿ&gt;&gt;</t>
  </si>
  <si>
    <t xml:space="preserve">ՀԱՎԵԼՎԱԾ N 19                                                                                  Հայաստանի Հանրապետության Շիրակի մարզի Գյումրի համայնքի ավագանու 2022 թվականի դեկտեմբերի 26-ի                                                                                                        N                 որոշման                         </t>
  </si>
  <si>
    <t xml:space="preserve">ՀԱՎԵԼՎԱԾ N 20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N                 որոշման                         </t>
  </si>
  <si>
    <t xml:space="preserve">ՀԱՎԵԼՎԱԾ N 21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   որոշման                         </t>
  </si>
  <si>
    <t xml:space="preserve">ՀԱՎԵԼՎԱԾ N 22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   որոշման                         </t>
  </si>
  <si>
    <t xml:space="preserve">ՀԱՎԵԼՎԱԾ 23                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   N                որոշման                         </t>
  </si>
  <si>
    <t xml:space="preserve">      ՀԱՎԵԼՎԱԾ 24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N               որոշման                         </t>
  </si>
  <si>
    <t xml:space="preserve">ՀԱՎԵԼՎԱԾ N 25       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N                 որոշման                         </t>
  </si>
  <si>
    <t xml:space="preserve">ՀԱՎԵԼՎԱԾ N 26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 N                 որոշման                         </t>
  </si>
  <si>
    <t xml:space="preserve">ՀԱՎԵԼՎԱԾ N 27      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       N                 որոշման                         </t>
  </si>
  <si>
    <t xml:space="preserve">ՀԱՎԵԼՎԱԾ N 28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N                որոշման                         </t>
  </si>
  <si>
    <t xml:space="preserve">ՀԱՎԵԼՎԱԾ N 29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   որոշման                         </t>
  </si>
  <si>
    <t xml:space="preserve">ՀԱՎԵԼՎԱԾ N 30    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N                որոշման                         </t>
  </si>
  <si>
    <t xml:space="preserve">ՀԱՎԵԼՎԱԾ N 31                                                                           Հայաստանի Հանրապետության Շիրակի մարզի Գյումրի համայնքի ավագանու 2022 թվականի            -ը դեկտեմբերի                                                                                                          N                 որոշման                         </t>
  </si>
  <si>
    <t xml:space="preserve">ՀԱՎԵԼՎԱԾ N 32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   որոշման                         </t>
  </si>
  <si>
    <t xml:space="preserve">ՀԱՎԵԼՎԱԾ N 33   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   որոշման                         </t>
  </si>
  <si>
    <t>&lt;&lt;ՀԱՎԵԼՎԱԾ N 27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</si>
  <si>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29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</si>
  <si>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</si>
  <si>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</si>
  <si>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30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</si>
  <si>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24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</si>
  <si>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</si>
  <si>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34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</si>
  <si>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20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</si>
  <si>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</si>
  <si>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</si>
  <si>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25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</si>
  <si>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26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</si>
  <si>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28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</si>
  <si>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</si>
  <si>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 xml:space="preserve">* Ընդամենը 33 477 000 դրամ, որից 627 000 դրամը կազմում է 01.01.23թ-30.06.23թ հաշվապահների աշխատավարձի ֆոնդը </t>
  </si>
  <si>
    <t xml:space="preserve">* Ընդամենը 45 285 000 դրամ, որից 627 000 դրամը կազմում է 01.01.23թ-30.06.23թ հաշվապահների աշխատավարձի ֆոնդը </t>
  </si>
  <si>
    <t xml:space="preserve">* Ընդամենը 41 571 000 դրամ, որից 627 000 դրամը կազմում է 01.01.23թ-30.06.23թ հաշվապահների աշխատավարձի ֆոնդը </t>
  </si>
  <si>
    <t xml:space="preserve">* Ընդամենը 31 170 000 դրամ, որից 627 000 դրամը կազմում է 01.01.23թ-30.06.23թ հաշվապահների աշխատավարձի ֆոնդը </t>
  </si>
  <si>
    <t xml:space="preserve">* Ընդամենը 44 156 760 դրամ, որից 627 000 դրամը կազմում է 01.01.23թ-30.06.23թ հաշվապահների աշխատավարձի ֆոնդը </t>
  </si>
  <si>
    <t xml:space="preserve">* Ընդամենը 26 361 000 դրամ, որից 627 000 դրամը կազմում է 01.01.23թ-30.06.23թ հաշվապահների աշխատավարձի ֆոնդը </t>
  </si>
  <si>
    <t xml:space="preserve">* Ընդամենը 39 969 00 դրամ, որից 627 000 դրամը կազմում է 01.01.23թ-30.06.23թ հաշվապահների աշխատավարձի ֆոնդը </t>
  </si>
  <si>
    <t xml:space="preserve">* Ընդամենը 26 094 000 դրամ, որից 627 000 դրամը կազմում է 01.01.23թ-30.06.23թ հաշվապահների աշխատավարձի ֆոնդը </t>
  </si>
  <si>
    <t xml:space="preserve">* Ընդամենը 39 894 000 դրամ, որից 627 000 դրամը կազմում է 01.01.23թ-30.06.23թ հաշվապահների աշխատավարձի ֆոնդը </t>
  </si>
  <si>
    <t xml:space="preserve">* Ընդամենը 33 084 000 դրամ, որից 627 000 դրամը կազմում է 01.01.23թ-30.06.23թ հաշվապահների աշխատավարձի ֆոնդը </t>
  </si>
  <si>
    <t xml:space="preserve">* Ընդամենը 31 584 000 դրամ, որից 627 000 դրամը կազմում է 01.01.23թ-30.06.23թ հաշվապահների աշխատավարձի ֆոնդը </t>
  </si>
  <si>
    <t xml:space="preserve">* Ընդամենը 28 503 000 դրամ, որից 627 000 դրամը կազմում է 01.01.23թ-30.06.23թ հաշվապահների աշխատավարձի ֆոնդը </t>
  </si>
  <si>
    <t xml:space="preserve">* Ընդամենը 18 435 000 դրամ, որից 627 000 դրամը կազմում է 01.01.23թ-30.06.23թ հաշվապահների աշխատավարձի ֆոնդը </t>
  </si>
  <si>
    <t xml:space="preserve">* Ընդամենը 42 336 000 դրամ, որից 627 000 դրամը կազմում է 01.01.23թ-30.06.23թ հաշվապահների աշխատավարձի ֆոնդը </t>
  </si>
  <si>
    <t xml:space="preserve">* Ընդամենը 29 823 000 դրամ, որից 627 000 դրամը կազմում է 01.01.23թ-30.06.23թ հաշվապահների աշխատավարձի ֆոնդը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</si>
</sst>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top"/>
    </xf>
    <xf numFmtId="0" fontId="9" fillId="0" borderId="12" xfId="0" applyFont="1" applyBorder="1"/>
    <xf numFmtId="0" fontId="9" fillId="0" borderId="5" xfId="0" applyFont="1" applyBorder="1"/>
    <xf numFmtId="3" fontId="7" fillId="0" borderId="5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4" xfId="0" applyFont="1" applyBorder="1"/>
    <xf numFmtId="3" fontId="7" fillId="0" borderId="1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3" fontId="7" fillId="0" borderId="16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8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19" xfId="0" applyFont="1" applyBorder="1"/>
    <xf numFmtId="0" fontId="9" fillId="0" borderId="20" xfId="0" applyFont="1" applyBorder="1"/>
    <xf numFmtId="0" fontId="8" fillId="0" borderId="2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3" fontId="7" fillId="0" borderId="20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0" fontId="9" fillId="0" borderId="0" xfId="0" applyFont="1" applyAlignment="1">
      <alignment wrapText="1"/>
    </xf>
    <xf numFmtId="3" fontId="8" fillId="0" borderId="24" xfId="0" applyNumberFormat="1" applyFont="1" applyBorder="1" applyAlignment="1">
      <alignment horizontal="center" vertical="top" wrapText="1"/>
    </xf>
    <xf numFmtId="3" fontId="7" fillId="0" borderId="25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9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56"/>
  <sheetViews>
    <sheetView tabSelected="1" workbookViewId="0">
      <selection activeCell="B45" sqref="B45:F45"/>
    </sheetView>
  </sheetViews>
  <sheetFormatPr defaultRowHeight="12.75"/>
  <cols>
    <col min="1" max="1" width="6.42578125" customWidth="1"/>
    <col min="2" max="2" width="31.7109375" customWidth="1"/>
    <col min="3" max="3" width="18.28515625" customWidth="1"/>
    <col min="4" max="4" width="16.28515625" customWidth="1"/>
    <col min="5" max="5" width="17.7109375" customWidth="1"/>
    <col min="6" max="6" width="17.85546875" customWidth="1"/>
    <col min="7" max="7" width="1" hidden="1" customWidth="1"/>
  </cols>
  <sheetData>
    <row r="2" spans="1:7" ht="12.75" customHeight="1">
      <c r="D2" s="117" t="s">
        <v>69</v>
      </c>
      <c r="E2" s="117"/>
      <c r="F2" s="117"/>
    </row>
    <row r="3" spans="1:7" ht="12.75" customHeight="1">
      <c r="D3" s="117"/>
      <c r="E3" s="117"/>
      <c r="F3" s="117"/>
    </row>
    <row r="4" spans="1:7" ht="12.75" customHeight="1">
      <c r="D4" s="117"/>
      <c r="E4" s="117"/>
      <c r="F4" s="117"/>
    </row>
    <row r="5" spans="1:7" ht="12.75" customHeight="1">
      <c r="D5" s="117"/>
      <c r="E5" s="117"/>
      <c r="F5" s="117"/>
    </row>
    <row r="6" spans="1:7" ht="12.75" customHeight="1">
      <c r="D6" s="117"/>
      <c r="E6" s="117"/>
      <c r="F6" s="117"/>
    </row>
    <row r="7" spans="1:7" ht="12.75" customHeight="1">
      <c r="D7" s="117"/>
      <c r="E7" s="117"/>
      <c r="F7" s="117"/>
    </row>
    <row r="8" spans="1:7" ht="12.75" customHeight="1">
      <c r="D8" s="117"/>
      <c r="E8" s="117"/>
      <c r="F8" s="117"/>
    </row>
    <row r="10" spans="1:7">
      <c r="D10" s="117" t="s">
        <v>77</v>
      </c>
      <c r="E10" s="117"/>
      <c r="F10" s="117"/>
    </row>
    <row r="11" spans="1:7">
      <c r="D11" s="117"/>
      <c r="E11" s="117"/>
      <c r="F11" s="117"/>
    </row>
    <row r="12" spans="1:7">
      <c r="D12" s="117"/>
      <c r="E12" s="117"/>
      <c r="F12" s="117"/>
    </row>
    <row r="13" spans="1:7">
      <c r="D13" s="117"/>
      <c r="E13" s="117"/>
      <c r="F13" s="117"/>
    </row>
    <row r="14" spans="1:7">
      <c r="D14" s="117"/>
      <c r="E14" s="117"/>
      <c r="F14" s="117"/>
    </row>
    <row r="15" spans="1:7">
      <c r="D15" s="117"/>
      <c r="E15" s="117"/>
      <c r="F15" s="117"/>
    </row>
    <row r="16" spans="1:7" ht="12.75" customHeight="1">
      <c r="A16" s="8"/>
      <c r="B16" s="8"/>
      <c r="C16" s="8"/>
      <c r="D16" s="117"/>
      <c r="E16" s="117"/>
      <c r="F16" s="117"/>
      <c r="G16" s="88"/>
    </row>
    <row r="17" spans="1:7" ht="17.25">
      <c r="A17" s="9"/>
      <c r="B17" s="8"/>
      <c r="C17" s="8"/>
      <c r="D17" s="117"/>
      <c r="E17" s="117"/>
      <c r="F17" s="117"/>
      <c r="G17" s="8"/>
    </row>
    <row r="18" spans="1:7" ht="17.25">
      <c r="A18" s="9"/>
      <c r="B18" s="8"/>
      <c r="C18" s="8"/>
      <c r="D18" s="8"/>
      <c r="E18" s="8"/>
      <c r="F18" s="8"/>
      <c r="G18" s="8"/>
    </row>
    <row r="19" spans="1:7" ht="16.5" customHeight="1">
      <c r="A19" s="8"/>
      <c r="B19" s="125" t="s">
        <v>2</v>
      </c>
      <c r="C19" s="125"/>
      <c r="D19" s="125"/>
      <c r="E19" s="125"/>
      <c r="F19" s="8"/>
      <c r="G19" s="8"/>
    </row>
    <row r="20" spans="1:7" ht="17.25">
      <c r="A20" s="10"/>
      <c r="B20" s="8"/>
      <c r="C20" s="8"/>
      <c r="D20" s="8"/>
      <c r="E20" s="8"/>
      <c r="F20" s="8"/>
      <c r="G20" s="8"/>
    </row>
    <row r="21" spans="1:7" ht="15.75" customHeight="1">
      <c r="A21" s="8"/>
      <c r="B21" s="126" t="s">
        <v>30</v>
      </c>
      <c r="C21" s="126"/>
      <c r="D21" s="126"/>
      <c r="E21" s="126"/>
      <c r="F21" s="126"/>
      <c r="G21" s="8"/>
    </row>
    <row r="22" spans="1:7" ht="17.25">
      <c r="A22" s="10"/>
      <c r="B22" s="8"/>
      <c r="C22" s="8"/>
      <c r="D22" s="8"/>
      <c r="E22" s="8"/>
      <c r="F22" s="8"/>
      <c r="G22" s="8"/>
    </row>
    <row r="23" spans="1:7" ht="35.25" customHeight="1">
      <c r="A23" s="10"/>
      <c r="B23" s="118" t="s">
        <v>36</v>
      </c>
      <c r="C23" s="118"/>
      <c r="D23" s="118"/>
      <c r="E23" s="118"/>
      <c r="F23" s="118"/>
      <c r="G23" s="8"/>
    </row>
    <row r="24" spans="1:7" ht="19.5">
      <c r="A24" s="8"/>
      <c r="B24" s="8"/>
      <c r="C24" s="8"/>
      <c r="D24" s="40"/>
      <c r="E24" s="40"/>
      <c r="F24" s="8"/>
      <c r="G24" s="8"/>
    </row>
    <row r="25" spans="1:7" ht="17.25">
      <c r="A25" s="10"/>
      <c r="B25" s="8"/>
      <c r="C25" s="8"/>
      <c r="D25" s="8"/>
      <c r="E25" s="8"/>
      <c r="F25" s="8"/>
      <c r="G25" s="8"/>
    </row>
    <row r="26" spans="1:7" ht="14.25">
      <c r="A26" s="11"/>
      <c r="B26" s="8"/>
      <c r="C26" s="8"/>
      <c r="D26" s="8"/>
      <c r="E26" s="8"/>
      <c r="F26" s="8"/>
      <c r="G26" s="8"/>
    </row>
    <row r="27" spans="1:7" ht="14.25">
      <c r="A27" s="8"/>
      <c r="B27" s="119" t="s">
        <v>46</v>
      </c>
      <c r="C27" s="119"/>
      <c r="D27" s="119"/>
      <c r="E27" s="119"/>
      <c r="F27" s="8"/>
      <c r="G27" s="8"/>
    </row>
    <row r="28" spans="1:7" ht="14.25">
      <c r="A28" s="12"/>
      <c r="B28" s="8"/>
      <c r="C28" s="8"/>
      <c r="D28" s="8"/>
      <c r="E28" s="8"/>
      <c r="F28" s="8"/>
      <c r="G28" s="8"/>
    </row>
    <row r="29" spans="1:7" ht="18" thickBot="1">
      <c r="A29" s="10"/>
      <c r="B29" s="8"/>
      <c r="C29" s="8"/>
      <c r="D29" s="8"/>
      <c r="E29" s="8"/>
      <c r="F29" s="8"/>
      <c r="G29" s="8"/>
    </row>
    <row r="30" spans="1:7" ht="30" customHeight="1">
      <c r="A30" s="121" t="s">
        <v>3</v>
      </c>
      <c r="B30" s="121" t="s">
        <v>4</v>
      </c>
      <c r="C30" s="69" t="s">
        <v>45</v>
      </c>
      <c r="D30" s="123" t="s">
        <v>43</v>
      </c>
      <c r="E30" s="14" t="s">
        <v>31</v>
      </c>
      <c r="F30" s="13" t="s">
        <v>5</v>
      </c>
      <c r="G30" s="8"/>
    </row>
    <row r="31" spans="1:7" ht="20.25" customHeight="1" thickBot="1">
      <c r="A31" s="122"/>
      <c r="B31" s="122"/>
      <c r="C31" s="15" t="s">
        <v>44</v>
      </c>
      <c r="D31" s="124"/>
      <c r="E31" s="15" t="s">
        <v>44</v>
      </c>
      <c r="F31" s="15" t="s">
        <v>44</v>
      </c>
      <c r="G31" s="8"/>
    </row>
    <row r="32" spans="1:7" s="5" customFormat="1" ht="16.5">
      <c r="A32" s="41">
        <v>1</v>
      </c>
      <c r="B32" s="17" t="s">
        <v>6</v>
      </c>
      <c r="C32" s="19">
        <v>121000</v>
      </c>
      <c r="D32" s="18">
        <v>1</v>
      </c>
      <c r="E32" s="19">
        <f>SUM(D32*C32)</f>
        <v>121000</v>
      </c>
      <c r="F32" s="20">
        <f>SUM(E32*12)</f>
        <v>1452000</v>
      </c>
      <c r="G32" s="7"/>
    </row>
    <row r="33" spans="1:11" s="5" customFormat="1" ht="16.5">
      <c r="A33" s="41">
        <v>2</v>
      </c>
      <c r="B33" s="17" t="s">
        <v>17</v>
      </c>
      <c r="C33" s="19">
        <v>110000</v>
      </c>
      <c r="D33" s="18">
        <v>1</v>
      </c>
      <c r="E33" s="19">
        <f t="shared" ref="E33:E39" si="0">SUM(D33*C33)</f>
        <v>110000</v>
      </c>
      <c r="F33" s="20">
        <f t="shared" ref="F33:F41" si="1">SUM(E33*12)</f>
        <v>1320000</v>
      </c>
      <c r="G33" s="7"/>
    </row>
    <row r="34" spans="1:11" s="5" customFormat="1" ht="16.5">
      <c r="A34" s="41">
        <v>3</v>
      </c>
      <c r="B34" s="22" t="s">
        <v>7</v>
      </c>
      <c r="C34" s="24">
        <v>110000</v>
      </c>
      <c r="D34" s="23">
        <v>1</v>
      </c>
      <c r="E34" s="19">
        <f t="shared" si="0"/>
        <v>110000</v>
      </c>
      <c r="F34" s="20">
        <f t="shared" si="1"/>
        <v>1320000</v>
      </c>
      <c r="G34" s="7"/>
    </row>
    <row r="35" spans="1:11" s="5" customFormat="1" ht="16.5">
      <c r="A35" s="41">
        <v>4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  <c r="G35" s="7"/>
    </row>
    <row r="36" spans="1:11" s="5" customFormat="1" ht="16.5">
      <c r="A36" s="41">
        <v>5</v>
      </c>
      <c r="B36" s="22" t="s">
        <v>8</v>
      </c>
      <c r="C36" s="24">
        <v>104500</v>
      </c>
      <c r="D36" s="23">
        <v>15</v>
      </c>
      <c r="E36" s="19">
        <f t="shared" si="0"/>
        <v>1567500</v>
      </c>
      <c r="F36" s="20">
        <f t="shared" si="1"/>
        <v>18810000</v>
      </c>
      <c r="G36" s="7"/>
    </row>
    <row r="37" spans="1:11" s="5" customFormat="1" ht="16.5">
      <c r="A37" s="41">
        <v>6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  <c r="G37" s="7"/>
    </row>
    <row r="38" spans="1:11" s="5" customFormat="1" ht="16.5">
      <c r="A38" s="41">
        <v>7</v>
      </c>
      <c r="B38" s="22" t="s">
        <v>9</v>
      </c>
      <c r="C38" s="24">
        <v>104000</v>
      </c>
      <c r="D38" s="23">
        <v>3</v>
      </c>
      <c r="E38" s="19">
        <f t="shared" si="0"/>
        <v>312000</v>
      </c>
      <c r="F38" s="20">
        <f t="shared" si="1"/>
        <v>3744000</v>
      </c>
      <c r="G38" s="7"/>
    </row>
    <row r="39" spans="1:11" s="5" customFormat="1" ht="16.5">
      <c r="A39" s="41">
        <v>8</v>
      </c>
      <c r="B39" s="22" t="s">
        <v>10</v>
      </c>
      <c r="C39" s="24">
        <v>104000</v>
      </c>
      <c r="D39" s="23">
        <v>2</v>
      </c>
      <c r="E39" s="19">
        <f t="shared" si="0"/>
        <v>208000</v>
      </c>
      <c r="F39" s="20">
        <f t="shared" si="1"/>
        <v>2496000</v>
      </c>
      <c r="G39" s="7"/>
    </row>
    <row r="40" spans="1:11" s="6" customFormat="1" ht="15.75" customHeight="1">
      <c r="A40" s="43"/>
      <c r="B40" s="26" t="s">
        <v>11</v>
      </c>
      <c r="C40" s="26"/>
      <c r="D40" s="44">
        <f>SUM(D27:D39)</f>
        <v>25</v>
      </c>
      <c r="E40" s="28">
        <f>SUM(E32:E39)</f>
        <v>2637500</v>
      </c>
      <c r="F40" s="45">
        <f>SUM(F32:F39)</f>
        <v>31650000</v>
      </c>
      <c r="G40" s="9"/>
    </row>
    <row r="41" spans="1:11" s="6" customFormat="1" ht="15.75" customHeight="1" thickBot="1">
      <c r="A41" s="71"/>
      <c r="B41" s="29" t="s">
        <v>12</v>
      </c>
      <c r="C41" s="29"/>
      <c r="D41" s="72"/>
      <c r="E41" s="30">
        <v>100000</v>
      </c>
      <c r="F41" s="20">
        <f t="shared" si="1"/>
        <v>1200000</v>
      </c>
      <c r="G41" s="9"/>
    </row>
    <row r="42" spans="1:11" s="6" customFormat="1" ht="15.75" customHeight="1" thickBot="1">
      <c r="A42" s="31"/>
      <c r="B42" s="32" t="s">
        <v>13</v>
      </c>
      <c r="C42" s="70"/>
      <c r="D42" s="73">
        <f>SUM(D40)</f>
        <v>25</v>
      </c>
      <c r="E42" s="34">
        <f>SUM(E40:E41)</f>
        <v>2737500</v>
      </c>
      <c r="F42" s="34">
        <f t="shared" ref="F42" si="2">SUM(F40:F41)</f>
        <v>32850000</v>
      </c>
      <c r="G42" s="9"/>
    </row>
    <row r="43" spans="1:11" s="6" customFormat="1" ht="15.75" customHeight="1">
      <c r="A43" s="39"/>
      <c r="B43" s="39"/>
      <c r="C43" s="39"/>
      <c r="D43" s="87"/>
      <c r="E43" s="86"/>
      <c r="F43" s="86"/>
      <c r="G43" s="9"/>
    </row>
    <row r="44" spans="1:11" s="6" customFormat="1" ht="15.75" customHeight="1">
      <c r="A44" s="39"/>
      <c r="B44" s="62"/>
      <c r="C44" s="62"/>
      <c r="D44" s="62"/>
      <c r="E44" s="62"/>
      <c r="F44" s="62"/>
      <c r="G44" s="9"/>
    </row>
    <row r="45" spans="1:11" ht="45" customHeight="1">
      <c r="A45" s="36"/>
      <c r="B45" s="120" t="s">
        <v>92</v>
      </c>
      <c r="C45" s="120"/>
      <c r="D45" s="120"/>
      <c r="E45" s="120"/>
      <c r="F45" s="120"/>
      <c r="G45" s="62"/>
      <c r="H45" s="62"/>
      <c r="I45" s="62"/>
      <c r="J45" s="62"/>
      <c r="K45" s="62"/>
    </row>
    <row r="46" spans="1:11" ht="21.75" customHeight="1">
      <c r="A46" s="36"/>
      <c r="B46" s="37"/>
      <c r="C46" s="37"/>
      <c r="D46" s="38"/>
      <c r="E46" s="36"/>
      <c r="F46" s="36"/>
      <c r="G46" s="8"/>
    </row>
    <row r="47" spans="1:11" ht="17.25">
      <c r="A47" s="36"/>
      <c r="B47" s="9"/>
      <c r="C47" s="9"/>
      <c r="D47" s="36"/>
      <c r="E47" s="9"/>
      <c r="F47" s="9"/>
      <c r="G47" s="8"/>
    </row>
    <row r="48" spans="1:11" ht="17.25">
      <c r="A48" s="36"/>
      <c r="B48" s="9"/>
      <c r="C48" s="9"/>
      <c r="D48" s="36"/>
      <c r="E48" s="9"/>
      <c r="F48" s="9"/>
      <c r="G48" s="8"/>
    </row>
    <row r="49" spans="1:7" ht="17.25">
      <c r="A49" s="36"/>
      <c r="B49" s="36"/>
      <c r="C49" s="36"/>
      <c r="D49" s="9"/>
      <c r="E49" s="9"/>
      <c r="F49" s="36"/>
      <c r="G49" s="8"/>
    </row>
    <row r="50" spans="1:7" ht="17.25">
      <c r="A50" s="36"/>
      <c r="B50" s="36"/>
      <c r="C50" s="36"/>
      <c r="D50" s="9"/>
      <c r="E50" s="9"/>
      <c r="F50" s="36"/>
      <c r="G50" s="8"/>
    </row>
    <row r="51" spans="1:7" ht="17.25">
      <c r="A51" s="9"/>
      <c r="B51" s="36"/>
      <c r="C51" s="36"/>
      <c r="D51" s="9"/>
      <c r="E51" s="9"/>
      <c r="F51" s="39"/>
      <c r="G51" s="8"/>
    </row>
    <row r="52" spans="1:7" ht="24.75" customHeight="1">
      <c r="A52" s="9"/>
      <c r="B52" s="37"/>
      <c r="C52" s="37"/>
      <c r="D52" s="9"/>
      <c r="E52" s="9"/>
      <c r="F52" s="39"/>
      <c r="G52" s="8"/>
    </row>
    <row r="53" spans="1:7" ht="17.25">
      <c r="A53" s="9"/>
      <c r="B53" s="9"/>
      <c r="C53" s="9"/>
      <c r="D53" s="9"/>
      <c r="E53" s="9"/>
      <c r="F53" s="52"/>
      <c r="G53" s="8"/>
    </row>
    <row r="54" spans="1:7" ht="17.25">
      <c r="A54" s="9"/>
      <c r="B54" s="36"/>
      <c r="C54" s="36"/>
      <c r="D54" s="9"/>
      <c r="E54" s="36"/>
      <c r="F54" s="36"/>
      <c r="G54" s="8"/>
    </row>
    <row r="55" spans="1:7" ht="15">
      <c r="A55" s="1"/>
      <c r="B55" s="1"/>
      <c r="C55" s="1"/>
      <c r="D55" s="1"/>
      <c r="E55" s="3"/>
      <c r="F55" s="1"/>
    </row>
    <row r="56" spans="1:7" ht="15">
      <c r="A56" s="1"/>
      <c r="B56" s="1"/>
      <c r="C56" s="1"/>
      <c r="D56" s="1"/>
      <c r="E56" s="1"/>
      <c r="F56" s="1"/>
    </row>
  </sheetData>
  <mergeCells count="10">
    <mergeCell ref="A30:A31"/>
    <mergeCell ref="B30:B31"/>
    <mergeCell ref="D30:D31"/>
    <mergeCell ref="B19:E19"/>
    <mergeCell ref="B21:F21"/>
    <mergeCell ref="D2:F8"/>
    <mergeCell ref="B23:F23"/>
    <mergeCell ref="B27:E27"/>
    <mergeCell ref="D10:F17"/>
    <mergeCell ref="B45:F45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G58"/>
  <sheetViews>
    <sheetView topLeftCell="A34" workbookViewId="0">
      <selection activeCell="B43" sqref="B43:F43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17" t="s">
        <v>73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9" spans="1:6" ht="13.5" customHeight="1">
      <c r="D9" s="117"/>
      <c r="E9" s="117"/>
      <c r="F9" s="117"/>
    </row>
    <row r="11" spans="1:6">
      <c r="D11" s="128" t="s">
        <v>86</v>
      </c>
      <c r="E11" s="128"/>
      <c r="F11" s="128"/>
    </row>
    <row r="12" spans="1:6" ht="17.25" customHeight="1">
      <c r="A12" s="9"/>
      <c r="B12" s="8"/>
      <c r="C12" s="8"/>
      <c r="D12" s="128"/>
      <c r="E12" s="128"/>
      <c r="F12" s="128"/>
    </row>
    <row r="13" spans="1:6" ht="17.25" customHeight="1">
      <c r="A13" s="9"/>
      <c r="B13" s="8"/>
      <c r="C13" s="8"/>
      <c r="D13" s="128"/>
      <c r="E13" s="128"/>
      <c r="F13" s="128"/>
    </row>
    <row r="14" spans="1:6" ht="17.25" customHeight="1">
      <c r="A14" s="9"/>
      <c r="B14" s="8"/>
      <c r="C14" s="8"/>
      <c r="D14" s="128"/>
      <c r="E14" s="128"/>
      <c r="F14" s="128"/>
    </row>
    <row r="15" spans="1:6" ht="17.25">
      <c r="A15" s="9"/>
      <c r="B15" s="8"/>
      <c r="C15" s="8"/>
      <c r="D15" s="128"/>
      <c r="E15" s="128"/>
      <c r="F15" s="128"/>
    </row>
    <row r="16" spans="1:6" ht="17.25">
      <c r="A16" s="9"/>
      <c r="B16" s="8"/>
      <c r="C16" s="8"/>
      <c r="D16" s="128"/>
      <c r="E16" s="128"/>
      <c r="F16" s="128"/>
    </row>
    <row r="17" spans="1:6" ht="17.25">
      <c r="A17" s="9"/>
      <c r="B17" s="8"/>
      <c r="C17" s="8"/>
      <c r="D17" s="89"/>
      <c r="E17" s="89"/>
      <c r="F17" s="89"/>
    </row>
    <row r="18" spans="1:6" ht="15.75" customHeight="1">
      <c r="A18" s="8"/>
      <c r="B18" s="125" t="s">
        <v>2</v>
      </c>
      <c r="C18" s="125"/>
      <c r="D18" s="125"/>
      <c r="E18" s="125"/>
      <c r="F18" s="8"/>
    </row>
    <row r="19" spans="1:6" ht="17.25">
      <c r="A19" s="10"/>
      <c r="B19" s="8"/>
      <c r="C19" s="8"/>
      <c r="D19" s="8"/>
      <c r="E19" s="8"/>
      <c r="F19" s="8"/>
    </row>
    <row r="20" spans="1:6" ht="17.25" customHeight="1">
      <c r="A20" s="8"/>
      <c r="B20" s="126" t="s">
        <v>30</v>
      </c>
      <c r="C20" s="126"/>
      <c r="D20" s="126"/>
      <c r="E20" s="126"/>
      <c r="F20" s="126"/>
    </row>
    <row r="21" spans="1:6" ht="17.25">
      <c r="A21" s="10"/>
      <c r="B21" s="8"/>
      <c r="C21" s="8"/>
      <c r="D21" s="8"/>
      <c r="E21" s="8"/>
      <c r="F21" s="8"/>
    </row>
    <row r="22" spans="1:6" ht="17.25">
      <c r="A22" s="10"/>
      <c r="B22" s="129" t="s">
        <v>39</v>
      </c>
      <c r="C22" s="129"/>
      <c r="D22" s="129"/>
      <c r="E22" s="129"/>
      <c r="F22" s="63"/>
    </row>
    <row r="23" spans="1:6" ht="19.5">
      <c r="A23" s="8"/>
      <c r="B23" s="8"/>
      <c r="C23" s="8"/>
      <c r="D23" s="40"/>
      <c r="E23" s="40"/>
      <c r="F23" s="8"/>
    </row>
    <row r="24" spans="1:6" ht="17.25">
      <c r="A24" s="10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19" t="s">
        <v>18</v>
      </c>
      <c r="C26" s="119"/>
      <c r="D26" s="119"/>
      <c r="E26" s="119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"/>
      <c r="B28" s="8"/>
      <c r="C28" s="8"/>
      <c r="D28" s="8"/>
      <c r="E28" s="8"/>
      <c r="F28" s="8"/>
    </row>
    <row r="29" spans="1:6" s="5" customFormat="1" ht="33.75" customHeight="1">
      <c r="A29" s="121" t="s">
        <v>3</v>
      </c>
      <c r="B29" s="121" t="s">
        <v>4</v>
      </c>
      <c r="C29" s="69" t="s">
        <v>45</v>
      </c>
      <c r="D29" s="123" t="s">
        <v>43</v>
      </c>
      <c r="E29" s="14" t="s">
        <v>31</v>
      </c>
      <c r="F29" s="13" t="s">
        <v>5</v>
      </c>
    </row>
    <row r="30" spans="1:6" s="5" customFormat="1" ht="19.5" customHeight="1" thickBot="1">
      <c r="A30" s="122"/>
      <c r="B30" s="122"/>
      <c r="C30" s="15" t="s">
        <v>44</v>
      </c>
      <c r="D30" s="124"/>
      <c r="E30" s="15" t="s">
        <v>44</v>
      </c>
      <c r="F30" s="15" t="s">
        <v>44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7" si="0">SUM(C32*D32)</f>
        <v>110000</v>
      </c>
      <c r="F32" s="20">
        <f t="shared" ref="F32:F39" si="1">SUM(E32*12)</f>
        <v>1320000</v>
      </c>
    </row>
    <row r="33" spans="1:7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42">
        <v>4</v>
      </c>
      <c r="B34" s="22" t="s">
        <v>8</v>
      </c>
      <c r="C34" s="24">
        <v>104500</v>
      </c>
      <c r="D34" s="83">
        <v>17.5</v>
      </c>
      <c r="E34" s="19">
        <f t="shared" si="0"/>
        <v>1828750</v>
      </c>
      <c r="F34" s="20">
        <f t="shared" si="1"/>
        <v>21945000</v>
      </c>
    </row>
    <row r="35" spans="1:7" s="5" customFormat="1" ht="16.5">
      <c r="A35" s="41">
        <v>5</v>
      </c>
      <c r="B35" s="22" t="s">
        <v>1</v>
      </c>
      <c r="C35" s="24">
        <v>104500</v>
      </c>
      <c r="D35" s="83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42">
        <v>6</v>
      </c>
      <c r="B36" s="22" t="s">
        <v>10</v>
      </c>
      <c r="C36" s="24">
        <v>104000</v>
      </c>
      <c r="D36" s="8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41">
        <v>7</v>
      </c>
      <c r="B37" s="22" t="s">
        <v>9</v>
      </c>
      <c r="C37" s="24">
        <v>104000</v>
      </c>
      <c r="D37" s="83">
        <v>2</v>
      </c>
      <c r="E37" s="19">
        <f t="shared" si="0"/>
        <v>208000</v>
      </c>
      <c r="F37" s="20">
        <f t="shared" si="1"/>
        <v>2496000</v>
      </c>
    </row>
    <row r="38" spans="1:7" ht="18.75" customHeight="1">
      <c r="A38" s="43"/>
      <c r="B38" s="26" t="s">
        <v>11</v>
      </c>
      <c r="C38" s="26"/>
      <c r="D38" s="84">
        <f>SUM(D31:D37)</f>
        <v>25.5</v>
      </c>
      <c r="E38" s="28">
        <f>SUM(E31:E37)</f>
        <v>2684750</v>
      </c>
      <c r="F38" s="28">
        <f>SUM(F31:F37)</f>
        <v>32217000</v>
      </c>
    </row>
    <row r="39" spans="1:7" ht="18" thickBot="1">
      <c r="A39" s="85"/>
      <c r="B39" s="29" t="s">
        <v>12</v>
      </c>
      <c r="C39" s="29"/>
      <c r="D39" s="82"/>
      <c r="E39" s="30">
        <v>20000</v>
      </c>
      <c r="F39" s="20">
        <f t="shared" si="1"/>
        <v>240000</v>
      </c>
    </row>
    <row r="40" spans="1:7" ht="18" thickBot="1">
      <c r="A40" s="31"/>
      <c r="B40" s="32" t="s">
        <v>13</v>
      </c>
      <c r="C40" s="70"/>
      <c r="D40" s="33">
        <f>SUM(D38)</f>
        <v>25.5</v>
      </c>
      <c r="E40" s="34">
        <f>SUM(E38:E39)</f>
        <v>2704750</v>
      </c>
      <c r="F40" s="35">
        <f>SUM(F38:F39)</f>
        <v>32457000</v>
      </c>
    </row>
    <row r="41" spans="1:7" ht="17.25">
      <c r="A41" s="39"/>
      <c r="B41" s="39"/>
      <c r="C41" s="39"/>
      <c r="D41" s="58"/>
      <c r="E41" s="58"/>
      <c r="F41" s="39"/>
    </row>
    <row r="42" spans="1:7" ht="17.25">
      <c r="A42" s="39"/>
      <c r="B42" s="39"/>
      <c r="C42" s="39"/>
      <c r="D42" s="58"/>
      <c r="E42" s="58"/>
      <c r="F42" s="39"/>
    </row>
    <row r="43" spans="1:7" ht="42" customHeight="1">
      <c r="A43" s="36"/>
      <c r="B43" s="120" t="s">
        <v>101</v>
      </c>
      <c r="C43" s="120"/>
      <c r="D43" s="120"/>
      <c r="E43" s="120"/>
      <c r="F43" s="120"/>
    </row>
    <row r="44" spans="1:7" ht="22.5" customHeight="1">
      <c r="A44" s="36"/>
      <c r="B44" s="37"/>
      <c r="C44" s="37"/>
      <c r="D44" s="38"/>
      <c r="E44" s="56"/>
      <c r="F44" s="56"/>
    </row>
    <row r="45" spans="1:7" ht="17.25">
      <c r="A45" s="36"/>
      <c r="B45" s="9"/>
      <c r="C45" s="9"/>
      <c r="D45" s="36"/>
      <c r="E45" s="9"/>
      <c r="F45" s="9"/>
    </row>
    <row r="46" spans="1:7" ht="17.25">
      <c r="A46" s="36"/>
      <c r="B46" s="9"/>
      <c r="C46" s="9"/>
      <c r="D46" s="36"/>
      <c r="E46" s="130"/>
      <c r="F46" s="130"/>
    </row>
    <row r="47" spans="1:7" ht="17.25">
      <c r="A47" s="36"/>
      <c r="B47" s="36"/>
      <c r="C47" s="36"/>
      <c r="D47" s="9"/>
      <c r="E47" s="130"/>
      <c r="F47" s="130"/>
      <c r="G47" s="2"/>
    </row>
    <row r="48" spans="1:7" ht="17.25">
      <c r="A48" s="36"/>
      <c r="B48" s="36"/>
      <c r="C48" s="36"/>
      <c r="D48" s="9"/>
      <c r="E48" s="9"/>
      <c r="F48" s="9"/>
      <c r="G48" s="2"/>
    </row>
    <row r="49" spans="1:7" ht="19.5" customHeight="1">
      <c r="A49" s="36"/>
      <c r="B49" s="37"/>
      <c r="C49" s="37"/>
      <c r="D49" s="9"/>
      <c r="E49" s="62"/>
      <c r="F49" s="62"/>
      <c r="G49" s="2"/>
    </row>
    <row r="50" spans="1:7" ht="17.25">
      <c r="A50" s="36"/>
      <c r="B50" s="36"/>
      <c r="C50" s="36"/>
      <c r="D50" s="36"/>
      <c r="E50" s="9"/>
      <c r="F50" s="9"/>
    </row>
    <row r="51" spans="1:7" ht="17.25">
      <c r="A51" s="9"/>
      <c r="B51" s="36"/>
      <c r="C51" s="36"/>
      <c r="D51" s="36"/>
      <c r="E51" s="130"/>
      <c r="F51" s="130"/>
    </row>
    <row r="52" spans="1:7" ht="17.25">
      <c r="A52" s="9"/>
      <c r="B52" s="36"/>
      <c r="C52" s="36"/>
      <c r="D52" s="9"/>
      <c r="E52" s="39"/>
      <c r="F52" s="39"/>
    </row>
    <row r="53" spans="1:7" ht="17.25">
      <c r="A53" s="9"/>
      <c r="B53" s="9"/>
      <c r="C53" s="9"/>
      <c r="D53" s="9"/>
      <c r="E53" s="36"/>
      <c r="F53" s="52"/>
    </row>
    <row r="54" spans="1:7" ht="17.25">
      <c r="A54" s="9"/>
      <c r="B54" s="9"/>
      <c r="C54" s="9"/>
      <c r="D54" s="9"/>
      <c r="E54" s="9"/>
      <c r="F54" s="9"/>
    </row>
    <row r="55" spans="1:7" ht="17.25">
      <c r="A55" s="9"/>
      <c r="B55" s="9"/>
      <c r="C55" s="9"/>
      <c r="D55" s="9"/>
      <c r="E55" s="36"/>
      <c r="F55" s="9"/>
    </row>
    <row r="56" spans="1:7" ht="15">
      <c r="A56" s="6"/>
      <c r="B56" s="6"/>
      <c r="C56" s="6"/>
      <c r="D56" s="6"/>
      <c r="E56" s="6"/>
      <c r="F56" s="6"/>
    </row>
    <row r="57" spans="1:7" ht="15">
      <c r="A57" s="6"/>
      <c r="B57" s="6"/>
      <c r="C57" s="6"/>
      <c r="D57" s="6"/>
      <c r="E57" s="6"/>
      <c r="F57" s="6"/>
    </row>
    <row r="58" spans="1:7" ht="15">
      <c r="A58" s="6"/>
      <c r="B58" s="6"/>
      <c r="C58" s="6"/>
      <c r="D58" s="6"/>
      <c r="E58" s="6"/>
      <c r="F58" s="6"/>
    </row>
  </sheetData>
  <mergeCells count="13">
    <mergeCell ref="E51:F51"/>
    <mergeCell ref="B26:E26"/>
    <mergeCell ref="A29:A30"/>
    <mergeCell ref="B29:B30"/>
    <mergeCell ref="D29:D30"/>
    <mergeCell ref="B22:E22"/>
    <mergeCell ref="D2:F9"/>
    <mergeCell ref="E46:F46"/>
    <mergeCell ref="E47:F47"/>
    <mergeCell ref="B20:F20"/>
    <mergeCell ref="B18:E18"/>
    <mergeCell ref="D11:F16"/>
    <mergeCell ref="B43:F4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1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F53"/>
  <sheetViews>
    <sheetView topLeftCell="A35" workbookViewId="0">
      <selection activeCell="B46" sqref="B46:F46"/>
    </sheetView>
  </sheetViews>
  <sheetFormatPr defaultRowHeight="12.75"/>
  <cols>
    <col min="1" max="1" width="7.7109375" customWidth="1"/>
    <col min="2" max="2" width="27.140625" customWidth="1"/>
    <col min="3" max="3" width="17.140625" customWidth="1"/>
    <col min="4" max="4" width="18.28515625" customWidth="1"/>
    <col min="5" max="5" width="21.85546875" customWidth="1"/>
    <col min="6" max="6" width="20.5703125" customWidth="1"/>
  </cols>
  <sheetData>
    <row r="2" spans="1:6">
      <c r="D2" s="117" t="s">
        <v>63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9" spans="1:6" ht="16.5">
      <c r="D9" s="115"/>
      <c r="E9" s="115"/>
      <c r="F9" s="115"/>
    </row>
    <row r="10" spans="1:6" ht="16.5" customHeight="1">
      <c r="D10" s="117" t="s">
        <v>87</v>
      </c>
      <c r="E10" s="117"/>
      <c r="F10" s="117"/>
    </row>
    <row r="11" spans="1:6" ht="16.5" customHeight="1">
      <c r="D11" s="117"/>
      <c r="E11" s="117"/>
      <c r="F11" s="117"/>
    </row>
    <row r="12" spans="1:6" ht="16.5" customHeight="1">
      <c r="D12" s="117"/>
      <c r="E12" s="117"/>
      <c r="F12" s="117"/>
    </row>
    <row r="13" spans="1:6">
      <c r="D13" s="117"/>
      <c r="E13" s="117"/>
      <c r="F13" s="117"/>
    </row>
    <row r="14" spans="1:6" ht="16.5" customHeight="1">
      <c r="A14" s="8"/>
      <c r="B14" s="8"/>
      <c r="C14" s="8"/>
      <c r="D14" s="117"/>
      <c r="E14" s="117"/>
      <c r="F14" s="117"/>
    </row>
    <row r="15" spans="1:6" ht="17.25">
      <c r="A15" s="9"/>
      <c r="B15" s="8"/>
      <c r="C15" s="8"/>
      <c r="D15" s="117"/>
      <c r="E15" s="117"/>
      <c r="F15" s="117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5" t="s">
        <v>2</v>
      </c>
      <c r="C17" s="125"/>
      <c r="D17" s="125"/>
      <c r="E17" s="125"/>
      <c r="F17" s="8"/>
    </row>
    <row r="18" spans="1:6" ht="17.25">
      <c r="A18" s="10"/>
      <c r="B18" s="8"/>
      <c r="C18" s="8"/>
      <c r="D18" s="8"/>
      <c r="E18" s="8"/>
      <c r="F18" s="8"/>
    </row>
    <row r="19" spans="1:6" ht="17.25">
      <c r="A19" s="8"/>
      <c r="B19" s="126" t="s">
        <v>30</v>
      </c>
      <c r="C19" s="126"/>
      <c r="D19" s="126"/>
      <c r="E19" s="126"/>
      <c r="F19" s="126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9" t="s">
        <v>48</v>
      </c>
      <c r="C21" s="129"/>
      <c r="D21" s="129"/>
      <c r="E21" s="129"/>
      <c r="F21" s="129"/>
    </row>
    <row r="22" spans="1:6" ht="19.5">
      <c r="A22" s="8"/>
      <c r="B22" s="8"/>
      <c r="C22" s="8"/>
      <c r="D22" s="8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9" t="s">
        <v>28</v>
      </c>
      <c r="C25" s="119"/>
      <c r="D25" s="119"/>
      <c r="E25" s="119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13" t="s">
        <v>5</v>
      </c>
    </row>
    <row r="29" spans="1:6" ht="17.25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</row>
    <row r="30" spans="1:6" ht="21.7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21.75" customHeight="1">
      <c r="A31" s="42">
        <v>2</v>
      </c>
      <c r="B31" s="22" t="s">
        <v>17</v>
      </c>
      <c r="C31" s="24">
        <v>110000</v>
      </c>
      <c r="D31" s="23">
        <v>0.5</v>
      </c>
      <c r="E31" s="19">
        <f t="shared" ref="E31:E42" si="0">SUM(C31*D31)</f>
        <v>55000</v>
      </c>
      <c r="F31" s="20">
        <f t="shared" ref="F31:F42" si="1">SUM(E31*12)</f>
        <v>660000</v>
      </c>
    </row>
    <row r="32" spans="1:6" ht="21.75" customHeight="1">
      <c r="A32" s="41">
        <v>3</v>
      </c>
      <c r="B32" s="22" t="s">
        <v>7</v>
      </c>
      <c r="C32" s="24">
        <v>110000</v>
      </c>
      <c r="D32" s="23">
        <v>1</v>
      </c>
      <c r="E32" s="19">
        <f t="shared" si="0"/>
        <v>110000</v>
      </c>
      <c r="F32" s="20">
        <f t="shared" si="1"/>
        <v>1320000</v>
      </c>
    </row>
    <row r="33" spans="1:6" ht="21.75" customHeight="1">
      <c r="A33" s="42">
        <v>4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ht="21.75" customHeight="1">
      <c r="A34" s="41">
        <v>5</v>
      </c>
      <c r="B34" s="22" t="s">
        <v>8</v>
      </c>
      <c r="C34" s="24">
        <v>104500</v>
      </c>
      <c r="D34" s="23">
        <v>9.5</v>
      </c>
      <c r="E34" s="24">
        <f t="shared" si="0"/>
        <v>992750</v>
      </c>
      <c r="F34" s="20">
        <f t="shared" si="1"/>
        <v>11913000</v>
      </c>
    </row>
    <row r="35" spans="1:6" ht="21.75" customHeight="1">
      <c r="A35" s="42">
        <v>6</v>
      </c>
      <c r="B35" s="22" t="s">
        <v>49</v>
      </c>
      <c r="C35" s="24">
        <v>104000</v>
      </c>
      <c r="D35" s="23">
        <v>1</v>
      </c>
      <c r="E35" s="24">
        <f t="shared" si="0"/>
        <v>104000</v>
      </c>
      <c r="F35" s="20">
        <f t="shared" si="1"/>
        <v>1248000</v>
      </c>
    </row>
    <row r="36" spans="1:6" ht="21.75" customHeight="1">
      <c r="A36" s="41">
        <v>7</v>
      </c>
      <c r="B36" s="22" t="s">
        <v>1</v>
      </c>
      <c r="C36" s="24">
        <v>104500</v>
      </c>
      <c r="D36" s="23">
        <v>1</v>
      </c>
      <c r="E36" s="24">
        <f t="shared" si="0"/>
        <v>104500</v>
      </c>
      <c r="F36" s="20">
        <f t="shared" si="1"/>
        <v>1254000</v>
      </c>
    </row>
    <row r="37" spans="1:6" ht="21.75" customHeight="1">
      <c r="A37" s="42">
        <v>8</v>
      </c>
      <c r="B37" s="22" t="s">
        <v>10</v>
      </c>
      <c r="C37" s="24">
        <v>104000</v>
      </c>
      <c r="D37" s="23">
        <v>2</v>
      </c>
      <c r="E37" s="24">
        <f t="shared" si="0"/>
        <v>208000</v>
      </c>
      <c r="F37" s="20">
        <f t="shared" si="1"/>
        <v>2496000</v>
      </c>
    </row>
    <row r="38" spans="1:6" ht="21.75" customHeight="1">
      <c r="A38" s="41">
        <v>9</v>
      </c>
      <c r="B38" s="22" t="s">
        <v>50</v>
      </c>
      <c r="C38" s="24">
        <v>104000</v>
      </c>
      <c r="D38" s="23">
        <v>1</v>
      </c>
      <c r="E38" s="24">
        <f t="shared" si="0"/>
        <v>104000</v>
      </c>
      <c r="F38" s="20">
        <f t="shared" si="1"/>
        <v>1248000</v>
      </c>
    </row>
    <row r="39" spans="1:6" ht="21.75" customHeight="1">
      <c r="A39" s="42">
        <v>10</v>
      </c>
      <c r="B39" s="22" t="s">
        <v>51</v>
      </c>
      <c r="C39" s="24">
        <v>104000</v>
      </c>
      <c r="D39" s="23">
        <v>1</v>
      </c>
      <c r="E39" s="24">
        <f t="shared" si="0"/>
        <v>104000</v>
      </c>
      <c r="F39" s="20">
        <f t="shared" si="1"/>
        <v>1248000</v>
      </c>
    </row>
    <row r="40" spans="1:6" ht="21.75" customHeight="1">
      <c r="A40" s="41">
        <v>11</v>
      </c>
      <c r="B40" s="22" t="s">
        <v>27</v>
      </c>
      <c r="C40" s="24">
        <v>104000</v>
      </c>
      <c r="D40" s="23">
        <v>1.5</v>
      </c>
      <c r="E40" s="24">
        <f t="shared" si="0"/>
        <v>156000</v>
      </c>
      <c r="F40" s="20">
        <f t="shared" si="1"/>
        <v>1872000</v>
      </c>
    </row>
    <row r="41" spans="1:6" ht="21.75" customHeight="1">
      <c r="A41" s="42">
        <v>12</v>
      </c>
      <c r="B41" s="22" t="s">
        <v>52</v>
      </c>
      <c r="C41" s="24">
        <v>104000</v>
      </c>
      <c r="D41" s="23">
        <v>2</v>
      </c>
      <c r="E41" s="24">
        <f t="shared" si="0"/>
        <v>208000</v>
      </c>
      <c r="F41" s="20">
        <f t="shared" si="1"/>
        <v>2496000</v>
      </c>
    </row>
    <row r="42" spans="1:6" ht="21.75" customHeight="1" thickBot="1">
      <c r="A42" s="41">
        <v>13</v>
      </c>
      <c r="B42" s="95" t="s">
        <v>9</v>
      </c>
      <c r="C42" s="24">
        <v>104000</v>
      </c>
      <c r="D42" s="66">
        <v>2</v>
      </c>
      <c r="E42" s="19">
        <f t="shared" si="0"/>
        <v>208000</v>
      </c>
      <c r="F42" s="20">
        <f t="shared" si="1"/>
        <v>2496000</v>
      </c>
    </row>
    <row r="43" spans="1:6" ht="18" thickBot="1">
      <c r="A43" s="31"/>
      <c r="B43" s="32" t="s">
        <v>53</v>
      </c>
      <c r="C43" s="32"/>
      <c r="D43" s="67">
        <f>SUM(D30:D42)</f>
        <v>24.5</v>
      </c>
      <c r="E43" s="68">
        <f>SUM(E30:E42)</f>
        <v>2579750</v>
      </c>
      <c r="F43" s="94">
        <f t="shared" ref="F43" si="2">SUM(F30:F42)</f>
        <v>30957000</v>
      </c>
    </row>
    <row r="44" spans="1:6" ht="16.5">
      <c r="A44" s="96"/>
      <c r="B44" s="7"/>
      <c r="C44" s="7"/>
      <c r="D44" s="96"/>
      <c r="E44" s="7"/>
      <c r="F44" s="7"/>
    </row>
    <row r="45" spans="1:6" ht="17.25">
      <c r="A45" s="36"/>
      <c r="B45" s="11"/>
      <c r="C45" s="11"/>
      <c r="D45" s="8"/>
      <c r="E45" s="8"/>
      <c r="F45" s="36"/>
    </row>
    <row r="46" spans="1:6" ht="41.25" customHeight="1">
      <c r="A46" s="36"/>
      <c r="B46" s="120" t="s">
        <v>102</v>
      </c>
      <c r="C46" s="120"/>
      <c r="D46" s="120"/>
      <c r="E46" s="120"/>
      <c r="F46" s="120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126"/>
      <c r="F48" s="126"/>
    </row>
    <row r="49" spans="1:6" ht="17.25">
      <c r="A49" s="36"/>
      <c r="B49" s="36"/>
      <c r="C49" s="36"/>
      <c r="D49" s="9"/>
      <c r="E49" s="126"/>
      <c r="F49" s="126"/>
    </row>
    <row r="50" spans="1:6" ht="17.25">
      <c r="A50" s="36"/>
      <c r="B50" s="36"/>
      <c r="C50" s="36"/>
      <c r="D50" s="9"/>
      <c r="E50" s="130"/>
      <c r="F50" s="130"/>
    </row>
    <row r="51" spans="1:6" ht="20.25" customHeight="1">
      <c r="A51" s="36"/>
      <c r="B51" s="37"/>
      <c r="C51" s="37"/>
      <c r="D51" s="36"/>
      <c r="E51" s="62"/>
      <c r="F51" s="62"/>
    </row>
    <row r="52" spans="1:6" ht="17.25">
      <c r="A52" s="9"/>
      <c r="B52" s="36"/>
      <c r="C52" s="36"/>
      <c r="D52" s="9"/>
      <c r="E52" s="130"/>
      <c r="F52" s="130"/>
    </row>
    <row r="53" spans="1:6" ht="17.25">
      <c r="A53" s="9"/>
      <c r="B53" s="36"/>
      <c r="C53" s="36"/>
      <c r="D53" s="36"/>
      <c r="E53" s="9"/>
      <c r="F53" s="39"/>
    </row>
  </sheetData>
  <mergeCells count="14">
    <mergeCell ref="E52:F52"/>
    <mergeCell ref="E48:F48"/>
    <mergeCell ref="E49:F49"/>
    <mergeCell ref="E50:F50"/>
    <mergeCell ref="B46:F46"/>
    <mergeCell ref="D2:F8"/>
    <mergeCell ref="B17:E17"/>
    <mergeCell ref="B25:E25"/>
    <mergeCell ref="A28:A29"/>
    <mergeCell ref="B28:B29"/>
    <mergeCell ref="D28:D29"/>
    <mergeCell ref="B19:F19"/>
    <mergeCell ref="B21:F21"/>
    <mergeCell ref="D10:F1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G55"/>
  <sheetViews>
    <sheetView topLeftCell="A31" workbookViewId="0">
      <selection activeCell="B44" sqref="B44:F44"/>
    </sheetView>
  </sheetViews>
  <sheetFormatPr defaultRowHeight="12.75"/>
  <cols>
    <col min="1" max="1" width="6.42578125" customWidth="1"/>
    <col min="2" max="2" width="24.85546875" customWidth="1"/>
    <col min="3" max="3" width="17.5703125" customWidth="1"/>
    <col min="4" max="4" width="22.28515625" customWidth="1"/>
    <col min="5" max="5" width="21.42578125" customWidth="1"/>
    <col min="6" max="6" width="17.42578125" customWidth="1"/>
    <col min="7" max="7" width="20.28515625" customWidth="1"/>
  </cols>
  <sheetData>
    <row r="2" spans="1:7" ht="12.75" customHeight="1">
      <c r="D2" s="117" t="s">
        <v>67</v>
      </c>
      <c r="E2" s="117"/>
      <c r="F2" s="117"/>
    </row>
    <row r="3" spans="1:7" ht="12.75" customHeight="1">
      <c r="D3" s="117"/>
      <c r="E3" s="117"/>
      <c r="F3" s="117"/>
    </row>
    <row r="4" spans="1:7" ht="12.75" customHeight="1">
      <c r="D4" s="117"/>
      <c r="E4" s="117"/>
      <c r="F4" s="117"/>
    </row>
    <row r="5" spans="1:7" ht="12.75" customHeight="1">
      <c r="D5" s="117"/>
      <c r="E5" s="117"/>
      <c r="F5" s="117"/>
    </row>
    <row r="6" spans="1:7" ht="12.75" customHeight="1">
      <c r="D6" s="117"/>
      <c r="E6" s="117"/>
      <c r="F6" s="117"/>
    </row>
    <row r="7" spans="1:7" ht="12.75" customHeight="1">
      <c r="D7" s="117"/>
      <c r="E7" s="117"/>
      <c r="F7" s="117"/>
    </row>
    <row r="8" spans="1:7" ht="12.75" customHeight="1">
      <c r="D8" s="117"/>
      <c r="E8" s="117"/>
      <c r="F8" s="117"/>
    </row>
    <row r="10" spans="1:7">
      <c r="D10" s="128" t="s">
        <v>88</v>
      </c>
      <c r="E10" s="128"/>
      <c r="F10" s="128"/>
    </row>
    <row r="11" spans="1:7">
      <c r="D11" s="128"/>
      <c r="E11" s="128"/>
      <c r="F11" s="128"/>
    </row>
    <row r="12" spans="1:7">
      <c r="D12" s="128"/>
      <c r="E12" s="128"/>
      <c r="F12" s="128"/>
    </row>
    <row r="13" spans="1:7">
      <c r="D13" s="128"/>
      <c r="E13" s="128"/>
      <c r="F13" s="128"/>
    </row>
    <row r="14" spans="1:7">
      <c r="D14" s="128"/>
      <c r="E14" s="128"/>
      <c r="F14" s="128"/>
    </row>
    <row r="15" spans="1:7" ht="17.25">
      <c r="A15" s="8"/>
      <c r="B15" s="8"/>
      <c r="C15" s="8"/>
      <c r="D15" s="128"/>
      <c r="E15" s="128"/>
      <c r="F15" s="128"/>
      <c r="G15" s="56"/>
    </row>
    <row r="16" spans="1:7" ht="17.25">
      <c r="A16" s="8"/>
      <c r="B16" s="8"/>
      <c r="C16" s="8"/>
      <c r="D16" s="128"/>
      <c r="E16" s="128"/>
      <c r="F16" s="128"/>
      <c r="G16" s="56"/>
    </row>
    <row r="17" spans="1:7" ht="17.25">
      <c r="A17" s="9"/>
      <c r="B17" s="8"/>
      <c r="C17" s="8"/>
      <c r="D17" s="8"/>
      <c r="E17" s="8"/>
      <c r="F17" s="8"/>
    </row>
    <row r="18" spans="1:7" ht="17.25">
      <c r="A18" s="8"/>
      <c r="B18" s="126" t="s">
        <v>2</v>
      </c>
      <c r="C18" s="126"/>
      <c r="D18" s="126"/>
      <c r="E18" s="126"/>
      <c r="F18" s="8"/>
    </row>
    <row r="19" spans="1:7" ht="17.25">
      <c r="A19" s="10"/>
      <c r="B19" s="8"/>
      <c r="C19" s="8"/>
      <c r="D19" s="8"/>
      <c r="E19" s="8"/>
      <c r="F19" s="8"/>
    </row>
    <row r="20" spans="1:7" ht="17.25">
      <c r="A20" s="8"/>
      <c r="B20" s="125" t="s">
        <v>30</v>
      </c>
      <c r="C20" s="125"/>
      <c r="D20" s="125"/>
      <c r="E20" s="125"/>
      <c r="F20" s="8"/>
    </row>
    <row r="21" spans="1:7" ht="17.25">
      <c r="A21" s="10"/>
      <c r="B21" s="8"/>
      <c r="C21" s="8"/>
      <c r="D21" s="8"/>
      <c r="E21" s="8"/>
      <c r="F21" s="8"/>
    </row>
    <row r="22" spans="1:7" ht="17.25">
      <c r="A22" s="10"/>
      <c r="B22" s="118" t="s">
        <v>54</v>
      </c>
      <c r="C22" s="118"/>
      <c r="D22" s="118"/>
      <c r="E22" s="118"/>
      <c r="F22" s="118"/>
      <c r="G22" s="97"/>
    </row>
    <row r="23" spans="1:7" ht="19.5">
      <c r="A23" s="8"/>
      <c r="B23" s="8"/>
      <c r="C23" s="8"/>
      <c r="D23" s="40"/>
      <c r="E23" s="40"/>
      <c r="F23" s="8"/>
    </row>
    <row r="24" spans="1:7" ht="17.25">
      <c r="A24" s="10"/>
      <c r="B24" s="8"/>
      <c r="C24" s="8"/>
      <c r="D24" s="8"/>
      <c r="E24" s="8"/>
      <c r="F24" s="8"/>
    </row>
    <row r="25" spans="1:7" ht="14.25">
      <c r="A25" s="11"/>
      <c r="B25" s="8"/>
      <c r="C25" s="8"/>
      <c r="D25" s="8"/>
      <c r="E25" s="8"/>
      <c r="F25" s="8"/>
    </row>
    <row r="26" spans="1:7" ht="14.25">
      <c r="A26" s="8"/>
      <c r="B26" s="119" t="s">
        <v>18</v>
      </c>
      <c r="C26" s="119"/>
      <c r="D26" s="119"/>
      <c r="E26" s="119"/>
      <c r="F26" s="8"/>
    </row>
    <row r="27" spans="1:7" ht="14.25">
      <c r="A27" s="12"/>
      <c r="B27" s="8"/>
      <c r="C27" s="8"/>
      <c r="D27" s="8"/>
      <c r="E27" s="8"/>
      <c r="F27" s="8"/>
    </row>
    <row r="28" spans="1:7" ht="18" thickBot="1">
      <c r="A28" s="10"/>
      <c r="B28" s="8"/>
      <c r="C28" s="8"/>
      <c r="D28" s="8"/>
      <c r="E28" s="8"/>
      <c r="F28" s="8"/>
    </row>
    <row r="29" spans="1:7" ht="33">
      <c r="A29" s="121" t="s">
        <v>3</v>
      </c>
      <c r="B29" s="121" t="s">
        <v>4</v>
      </c>
      <c r="C29" s="69" t="s">
        <v>45</v>
      </c>
      <c r="D29" s="123" t="s">
        <v>43</v>
      </c>
      <c r="E29" s="14" t="s">
        <v>31</v>
      </c>
      <c r="F29" s="13" t="s">
        <v>5</v>
      </c>
    </row>
    <row r="30" spans="1:7" ht="17.25" thickBot="1">
      <c r="A30" s="122"/>
      <c r="B30" s="122"/>
      <c r="C30" s="15" t="s">
        <v>44</v>
      </c>
      <c r="D30" s="124"/>
      <c r="E30" s="15" t="s">
        <v>44</v>
      </c>
      <c r="F30" s="15" t="s">
        <v>44</v>
      </c>
    </row>
    <row r="31" spans="1:7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7" ht="21" customHeight="1">
      <c r="A32" s="42">
        <v>2</v>
      </c>
      <c r="B32" s="17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38" si="1">SUM(E32*12)</f>
        <v>1320000</v>
      </c>
    </row>
    <row r="33" spans="1:7" ht="21" customHeight="1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ht="21" customHeight="1">
      <c r="A34" s="42">
        <v>4</v>
      </c>
      <c r="B34" s="22" t="s">
        <v>8</v>
      </c>
      <c r="C34" s="24">
        <v>104500</v>
      </c>
      <c r="D34" s="57">
        <v>12</v>
      </c>
      <c r="E34" s="19">
        <f t="shared" si="0"/>
        <v>1254000</v>
      </c>
      <c r="F34" s="20">
        <f t="shared" si="1"/>
        <v>15048000</v>
      </c>
    </row>
    <row r="35" spans="1:7" ht="21" customHeight="1">
      <c r="A35" s="41">
        <v>5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7" ht="21" customHeight="1">
      <c r="A36" s="42">
        <v>6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ht="21" customHeight="1">
      <c r="A37" s="41">
        <v>7</v>
      </c>
      <c r="B37" s="22" t="s">
        <v>15</v>
      </c>
      <c r="C37" s="24">
        <v>104000</v>
      </c>
      <c r="D37" s="23">
        <v>2</v>
      </c>
      <c r="E37" s="19">
        <f t="shared" si="0"/>
        <v>208000</v>
      </c>
      <c r="F37" s="20">
        <f t="shared" si="1"/>
        <v>2496000</v>
      </c>
    </row>
    <row r="38" spans="1:7" ht="21" customHeight="1">
      <c r="A38" s="42">
        <v>8</v>
      </c>
      <c r="B38" s="22" t="s">
        <v>10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7" ht="21" customHeight="1">
      <c r="A39" s="43"/>
      <c r="B39" s="26" t="s">
        <v>11</v>
      </c>
      <c r="C39" s="24"/>
      <c r="D39" s="27">
        <f>SUM(D27:D38)</f>
        <v>22</v>
      </c>
      <c r="E39" s="28">
        <f>SUM(E27:E38)</f>
        <v>2318000</v>
      </c>
      <c r="F39" s="48">
        <f>SUM(F31:F38)</f>
        <v>27816000</v>
      </c>
      <c r="G39" s="6"/>
    </row>
    <row r="40" spans="1:7" ht="21.75" customHeight="1" thickBot="1">
      <c r="A40" s="71"/>
      <c r="B40" s="29" t="s">
        <v>12</v>
      </c>
      <c r="C40" s="74"/>
      <c r="D40" s="29"/>
      <c r="E40" s="30">
        <v>5000</v>
      </c>
      <c r="F40" s="20">
        <f t="shared" ref="F40" si="2">SUM(E40*12)</f>
        <v>60000</v>
      </c>
      <c r="G40" s="6"/>
    </row>
    <row r="41" spans="1:7" ht="23.25" customHeight="1" thickBot="1">
      <c r="A41" s="31"/>
      <c r="B41" s="32" t="s">
        <v>13</v>
      </c>
      <c r="C41" s="70"/>
      <c r="D41" s="33">
        <f>SUM(D39)</f>
        <v>22</v>
      </c>
      <c r="E41" s="34">
        <f>SUM(E39:E40)</f>
        <v>2323000</v>
      </c>
      <c r="F41" s="68">
        <f>SUM(F39:F40)</f>
        <v>27876000</v>
      </c>
      <c r="G41" s="6"/>
    </row>
    <row r="42" spans="1:7" ht="17.25">
      <c r="A42" s="36"/>
      <c r="B42" s="8"/>
      <c r="C42" s="8"/>
      <c r="D42" s="36"/>
      <c r="E42" s="8"/>
      <c r="F42" s="8"/>
    </row>
    <row r="43" spans="1:7" ht="17.25">
      <c r="A43" s="36"/>
      <c r="B43" s="59"/>
      <c r="C43" s="59"/>
      <c r="D43" s="59"/>
      <c r="E43" s="59"/>
      <c r="F43" s="36"/>
    </row>
    <row r="44" spans="1:7" ht="46.5" customHeight="1">
      <c r="A44" s="36"/>
      <c r="B44" s="120" t="s">
        <v>103</v>
      </c>
      <c r="C44" s="120"/>
      <c r="D44" s="120"/>
      <c r="E44" s="120"/>
      <c r="F44" s="120"/>
    </row>
    <row r="45" spans="1:7" ht="22.5" customHeight="1">
      <c r="A45" s="36"/>
      <c r="B45" s="37"/>
      <c r="C45" s="37"/>
      <c r="D45" s="37"/>
      <c r="E45" s="56"/>
      <c r="F45" s="56"/>
    </row>
    <row r="46" spans="1:7" ht="17.25">
      <c r="A46" s="36"/>
      <c r="B46" s="9"/>
      <c r="C46" s="9"/>
      <c r="D46" s="36"/>
      <c r="E46" s="9"/>
      <c r="F46" s="8"/>
    </row>
    <row r="47" spans="1:7" ht="20.25" customHeight="1">
      <c r="A47" s="36"/>
      <c r="B47" s="9"/>
      <c r="C47" s="9"/>
      <c r="D47" s="36"/>
      <c r="E47" s="114"/>
      <c r="F47" s="8"/>
    </row>
    <row r="48" spans="1:7" ht="17.25">
      <c r="A48" s="36"/>
      <c r="B48" s="36"/>
      <c r="C48" s="36"/>
      <c r="D48" s="9"/>
      <c r="E48" s="126"/>
      <c r="F48" s="126"/>
    </row>
    <row r="49" spans="1:7" ht="17.25">
      <c r="A49" s="36"/>
      <c r="B49" s="36"/>
      <c r="C49" s="36"/>
      <c r="D49" s="9"/>
      <c r="E49" s="9"/>
      <c r="F49" s="8"/>
    </row>
    <row r="50" spans="1:7" ht="52.5" customHeight="1">
      <c r="A50" s="36"/>
      <c r="B50" s="131"/>
      <c r="C50" s="131"/>
      <c r="D50" s="131"/>
      <c r="E50" s="126"/>
      <c r="F50" s="126"/>
    </row>
    <row r="51" spans="1:7" ht="17.25">
      <c r="A51" s="36"/>
      <c r="B51" s="37"/>
      <c r="C51" s="37"/>
      <c r="D51" s="9"/>
      <c r="E51" s="10"/>
      <c r="F51" s="10"/>
    </row>
    <row r="52" spans="1:7" ht="18" customHeight="1">
      <c r="A52" s="9"/>
      <c r="B52" s="36"/>
      <c r="C52" s="36"/>
      <c r="D52" s="36"/>
      <c r="E52" s="9"/>
      <c r="F52" s="8"/>
    </row>
    <row r="53" spans="1:7" ht="17.25">
      <c r="A53" s="9"/>
      <c r="B53" s="9"/>
      <c r="C53" s="9"/>
      <c r="D53" s="9"/>
      <c r="E53" s="9"/>
      <c r="F53" s="8"/>
    </row>
    <row r="54" spans="1:7" ht="17.25">
      <c r="A54" s="9"/>
      <c r="B54" s="36"/>
      <c r="C54" s="36"/>
      <c r="D54" s="36"/>
      <c r="E54" s="9"/>
      <c r="F54" s="36"/>
      <c r="G54" s="8"/>
    </row>
    <row r="55" spans="1:7" ht="17.25">
      <c r="A55" s="9"/>
      <c r="B55" s="9"/>
      <c r="C55" s="9"/>
      <c r="D55" s="9"/>
      <c r="E55" s="36"/>
      <c r="F55" s="36"/>
      <c r="G55" s="52"/>
    </row>
  </sheetData>
  <mergeCells count="13">
    <mergeCell ref="A29:A30"/>
    <mergeCell ref="E48:F48"/>
    <mergeCell ref="B22:F22"/>
    <mergeCell ref="B26:E26"/>
    <mergeCell ref="B20:E20"/>
    <mergeCell ref="B50:D50"/>
    <mergeCell ref="B29:B30"/>
    <mergeCell ref="D29:D30"/>
    <mergeCell ref="E50:F50"/>
    <mergeCell ref="D2:F8"/>
    <mergeCell ref="B18:E18"/>
    <mergeCell ref="D10:F16"/>
    <mergeCell ref="B44:F4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54"/>
  <sheetViews>
    <sheetView topLeftCell="A36" workbookViewId="0">
      <selection activeCell="B42" sqref="B42:F42"/>
    </sheetView>
  </sheetViews>
  <sheetFormatPr defaultRowHeight="12.75"/>
  <cols>
    <col min="2" max="2" width="18.8554687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>
      <c r="D2" s="117" t="s">
        <v>68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10" spans="1:6" ht="9" customHeight="1">
      <c r="D10" s="117" t="s">
        <v>89</v>
      </c>
      <c r="E10" s="117"/>
      <c r="F10" s="117"/>
    </row>
    <row r="11" spans="1:6">
      <c r="D11" s="117"/>
      <c r="E11" s="117"/>
      <c r="F11" s="117"/>
    </row>
    <row r="12" spans="1:6" ht="16.5" customHeight="1">
      <c r="A12" s="8"/>
      <c r="B12" s="8"/>
      <c r="C12" s="8"/>
      <c r="D12" s="117"/>
      <c r="E12" s="117"/>
      <c r="F12" s="117"/>
    </row>
    <row r="13" spans="1:6" ht="16.5" customHeight="1">
      <c r="A13" s="8"/>
      <c r="B13" s="8"/>
      <c r="C13" s="8"/>
      <c r="D13" s="117"/>
      <c r="E13" s="117"/>
      <c r="F13" s="117"/>
    </row>
    <row r="14" spans="1:6" ht="16.5" customHeight="1">
      <c r="A14" s="8"/>
      <c r="B14" s="8"/>
      <c r="C14" s="8"/>
      <c r="D14" s="117"/>
      <c r="E14" s="117"/>
      <c r="F14" s="117"/>
    </row>
    <row r="15" spans="1:6" ht="17.25">
      <c r="A15" s="9"/>
      <c r="B15" s="8"/>
      <c r="C15" s="8"/>
      <c r="D15" s="117"/>
      <c r="E15" s="117"/>
      <c r="F15" s="117"/>
    </row>
    <row r="16" spans="1:6" ht="17.25">
      <c r="A16" s="9"/>
      <c r="B16" s="8"/>
      <c r="C16" s="8"/>
      <c r="D16" s="117"/>
      <c r="E16" s="117"/>
      <c r="F16" s="117"/>
    </row>
    <row r="17" spans="1:7" ht="17.25">
      <c r="A17" s="9"/>
      <c r="B17" s="8"/>
      <c r="C17" s="8"/>
      <c r="D17" s="115"/>
      <c r="E17" s="115"/>
      <c r="F17" s="115"/>
    </row>
    <row r="18" spans="1:7" ht="17.25">
      <c r="A18" s="8"/>
      <c r="B18" s="125" t="s">
        <v>2</v>
      </c>
      <c r="C18" s="125"/>
      <c r="D18" s="125"/>
      <c r="E18" s="125"/>
      <c r="F18" s="8"/>
    </row>
    <row r="19" spans="1:7" ht="17.25">
      <c r="A19" s="10"/>
      <c r="B19" s="8"/>
      <c r="C19" s="8"/>
      <c r="D19" s="8"/>
      <c r="E19" s="8"/>
      <c r="F19" s="8"/>
    </row>
    <row r="20" spans="1:7" ht="17.25">
      <c r="A20" s="8"/>
      <c r="B20" s="126" t="s">
        <v>30</v>
      </c>
      <c r="C20" s="126"/>
      <c r="D20" s="126"/>
      <c r="E20" s="126"/>
      <c r="F20" s="126"/>
      <c r="G20" s="8"/>
    </row>
    <row r="21" spans="1:7" ht="17.25">
      <c r="A21" s="10"/>
      <c r="B21" s="8"/>
      <c r="C21" s="8"/>
      <c r="D21" s="8"/>
      <c r="E21" s="8"/>
      <c r="F21" s="8"/>
    </row>
    <row r="22" spans="1:7" ht="17.25">
      <c r="A22" s="10"/>
      <c r="B22" s="118" t="s">
        <v>55</v>
      </c>
      <c r="C22" s="118"/>
      <c r="D22" s="118"/>
      <c r="E22" s="118"/>
      <c r="F22" s="118"/>
    </row>
    <row r="23" spans="1:7" ht="13.5">
      <c r="A23" s="8"/>
      <c r="B23" s="118"/>
      <c r="C23" s="118"/>
      <c r="D23" s="118"/>
      <c r="E23" s="118"/>
      <c r="F23" s="118"/>
    </row>
    <row r="24" spans="1:7" ht="17.25">
      <c r="A24" s="10"/>
      <c r="B24" s="8"/>
      <c r="C24" s="8"/>
      <c r="D24" s="8"/>
      <c r="E24" s="8"/>
      <c r="F24" s="8"/>
    </row>
    <row r="25" spans="1:7" ht="14.25">
      <c r="A25" s="11"/>
      <c r="B25" s="8"/>
      <c r="C25" s="8"/>
      <c r="D25" s="8"/>
      <c r="E25" s="8"/>
      <c r="F25" s="8"/>
    </row>
    <row r="26" spans="1:7" ht="14.25">
      <c r="A26" s="8"/>
      <c r="B26" s="119" t="s">
        <v>56</v>
      </c>
      <c r="C26" s="119"/>
      <c r="D26" s="119"/>
      <c r="E26" s="119"/>
      <c r="F26" s="8"/>
    </row>
    <row r="27" spans="1:7" ht="14.25">
      <c r="A27" s="12"/>
      <c r="B27" s="8"/>
      <c r="C27" s="8"/>
      <c r="D27" s="8"/>
      <c r="E27" s="8"/>
      <c r="F27" s="8"/>
    </row>
    <row r="28" spans="1:7" ht="18" thickBot="1">
      <c r="A28" s="10"/>
      <c r="B28" s="8"/>
      <c r="C28" s="8"/>
      <c r="D28" s="8"/>
      <c r="E28" s="8"/>
      <c r="F28" s="8"/>
    </row>
    <row r="29" spans="1:7" ht="33">
      <c r="A29" s="121" t="s">
        <v>3</v>
      </c>
      <c r="B29" s="121" t="s">
        <v>4</v>
      </c>
      <c r="C29" s="69" t="s">
        <v>45</v>
      </c>
      <c r="D29" s="123" t="s">
        <v>43</v>
      </c>
      <c r="E29" s="14" t="s">
        <v>31</v>
      </c>
      <c r="F29" s="13" t="s">
        <v>5</v>
      </c>
    </row>
    <row r="30" spans="1:7" ht="17.25" thickBot="1">
      <c r="A30" s="122"/>
      <c r="B30" s="122"/>
      <c r="C30" s="15" t="s">
        <v>44</v>
      </c>
      <c r="D30" s="124"/>
      <c r="E30" s="15" t="s">
        <v>44</v>
      </c>
      <c r="F30" s="15" t="s">
        <v>44</v>
      </c>
    </row>
    <row r="31" spans="1:7" ht="19.5" customHeight="1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5"/>
    </row>
    <row r="32" spans="1:7" ht="19.5" customHeight="1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38" si="1">SUM(E32*12)</f>
        <v>1320000</v>
      </c>
      <c r="G32" s="5"/>
    </row>
    <row r="33" spans="1:7" ht="19.5" customHeight="1">
      <c r="A33" s="41">
        <v>3</v>
      </c>
      <c r="B33" s="22" t="s">
        <v>57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  <c r="G33" s="5"/>
    </row>
    <row r="34" spans="1:7" ht="19.5" customHeight="1">
      <c r="A34" s="42">
        <v>4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5"/>
    </row>
    <row r="35" spans="1:7" ht="19.5" customHeight="1">
      <c r="A35" s="41">
        <v>5</v>
      </c>
      <c r="B35" s="22" t="s">
        <v>49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  <c r="G35" s="5"/>
    </row>
    <row r="36" spans="1:7" ht="19.5" customHeight="1">
      <c r="A36" s="42">
        <v>6</v>
      </c>
      <c r="B36" s="22" t="s">
        <v>8</v>
      </c>
      <c r="C36" s="24">
        <v>104500</v>
      </c>
      <c r="D36" s="57">
        <v>7</v>
      </c>
      <c r="E36" s="19">
        <f t="shared" si="0"/>
        <v>731500</v>
      </c>
      <c r="F36" s="20">
        <f t="shared" si="1"/>
        <v>8778000</v>
      </c>
      <c r="G36" s="5"/>
    </row>
    <row r="37" spans="1:7" ht="19.5" customHeight="1">
      <c r="A37" s="41">
        <v>7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  <c r="G37" s="5"/>
    </row>
    <row r="38" spans="1:7" ht="19.5" customHeight="1" thickBot="1">
      <c r="A38" s="42">
        <v>8</v>
      </c>
      <c r="B38" s="95" t="s">
        <v>9</v>
      </c>
      <c r="C38" s="24">
        <v>104000</v>
      </c>
      <c r="D38" s="66">
        <v>1</v>
      </c>
      <c r="E38" s="98">
        <f t="shared" si="0"/>
        <v>104000</v>
      </c>
      <c r="F38" s="20">
        <f t="shared" si="1"/>
        <v>1248000</v>
      </c>
      <c r="G38" s="5"/>
    </row>
    <row r="39" spans="1:7" ht="18" thickBot="1">
      <c r="A39" s="31"/>
      <c r="B39" s="32" t="s">
        <v>53</v>
      </c>
      <c r="C39" s="70"/>
      <c r="D39" s="33">
        <f>SUM(D31:D38)</f>
        <v>14</v>
      </c>
      <c r="E39" s="34">
        <f>SUM(E31:E38)</f>
        <v>1484000</v>
      </c>
      <c r="F39" s="99">
        <f>SUM(F31:F38)</f>
        <v>17808000</v>
      </c>
      <c r="G39" s="6"/>
    </row>
    <row r="40" spans="1:7" ht="17.25">
      <c r="A40" s="36"/>
      <c r="B40" s="8"/>
      <c r="C40" s="8"/>
      <c r="D40" s="36"/>
      <c r="E40" s="8"/>
      <c r="F40" s="8"/>
    </row>
    <row r="41" spans="1:7" ht="17.25">
      <c r="A41" s="36"/>
      <c r="B41" s="59"/>
      <c r="C41" s="59"/>
      <c r="D41" s="59"/>
      <c r="E41" s="59"/>
      <c r="F41" s="59"/>
    </row>
    <row r="42" spans="1:7" ht="45.75" customHeight="1">
      <c r="A42" s="36"/>
      <c r="B42" s="120" t="s">
        <v>104</v>
      </c>
      <c r="C42" s="120"/>
      <c r="D42" s="120"/>
      <c r="E42" s="120"/>
      <c r="F42" s="120"/>
    </row>
    <row r="43" spans="1:7" ht="21.75" customHeight="1">
      <c r="A43" s="36"/>
      <c r="B43" s="37"/>
      <c r="C43" s="37"/>
      <c r="D43" s="37"/>
      <c r="E43" s="56"/>
      <c r="F43" s="56"/>
      <c r="G43" s="56"/>
    </row>
    <row r="44" spans="1:7" ht="17.25">
      <c r="A44" s="36"/>
      <c r="B44" s="9"/>
      <c r="C44" s="9"/>
      <c r="D44" s="36"/>
      <c r="E44" s="9"/>
      <c r="F44" s="9"/>
    </row>
    <row r="45" spans="1:7" ht="17.25">
      <c r="A45" s="36"/>
      <c r="B45" s="9"/>
      <c r="C45" s="9"/>
      <c r="D45" s="36"/>
      <c r="E45" s="126"/>
      <c r="F45" s="126"/>
    </row>
    <row r="46" spans="1:7" ht="17.25">
      <c r="A46" s="36"/>
      <c r="B46" s="10"/>
      <c r="C46" s="36"/>
      <c r="D46" s="9"/>
      <c r="E46" s="126"/>
      <c r="F46" s="126"/>
    </row>
    <row r="47" spans="1:7" ht="17.25">
      <c r="A47" s="36"/>
      <c r="B47" s="36"/>
      <c r="C47" s="36"/>
      <c r="D47" s="9"/>
      <c r="E47" s="9"/>
      <c r="F47" s="9"/>
    </row>
    <row r="48" spans="1:7" ht="21.75" customHeight="1">
      <c r="A48" s="36"/>
      <c r="B48" s="37"/>
      <c r="C48" s="37"/>
      <c r="D48" s="37"/>
      <c r="E48" s="56"/>
      <c r="F48" s="56"/>
      <c r="G48" s="56"/>
    </row>
    <row r="49" spans="1:6" ht="17.25">
      <c r="A49" s="9"/>
      <c r="B49" s="37"/>
      <c r="C49" s="37"/>
      <c r="D49" s="9"/>
      <c r="E49" s="9"/>
      <c r="F49" s="36"/>
    </row>
    <row r="50" spans="1:6" ht="17.25">
      <c r="A50" s="9"/>
      <c r="B50" s="36"/>
      <c r="C50" s="36"/>
      <c r="D50" s="36"/>
      <c r="E50" s="130"/>
      <c r="F50" s="130"/>
    </row>
    <row r="51" spans="1:6" ht="17.25">
      <c r="A51" s="9"/>
      <c r="B51" s="9"/>
      <c r="C51" s="9"/>
      <c r="D51" s="9"/>
      <c r="E51" s="9"/>
      <c r="F51" s="52"/>
    </row>
    <row r="52" spans="1:6" ht="17.25">
      <c r="A52" s="9"/>
      <c r="B52" s="36"/>
      <c r="C52" s="36"/>
      <c r="D52" s="36"/>
      <c r="E52" s="9"/>
      <c r="F52" s="36"/>
    </row>
    <row r="53" spans="1:6" ht="17.25">
      <c r="A53" s="9"/>
      <c r="B53" s="9"/>
      <c r="C53" s="9"/>
      <c r="D53" s="9"/>
      <c r="E53" s="9"/>
      <c r="F53" s="9"/>
    </row>
    <row r="54" spans="1:6" ht="15">
      <c r="A54" s="1"/>
      <c r="B54" s="1"/>
      <c r="C54" s="1"/>
      <c r="D54" s="1"/>
      <c r="E54" s="3"/>
      <c r="F54" s="1"/>
    </row>
  </sheetData>
  <mergeCells count="13">
    <mergeCell ref="E50:F50"/>
    <mergeCell ref="E45:F45"/>
    <mergeCell ref="E46:F46"/>
    <mergeCell ref="A29:A30"/>
    <mergeCell ref="B29:B30"/>
    <mergeCell ref="D29:D30"/>
    <mergeCell ref="B20:F20"/>
    <mergeCell ref="D10:F16"/>
    <mergeCell ref="B42:F42"/>
    <mergeCell ref="D2:F8"/>
    <mergeCell ref="B18:E18"/>
    <mergeCell ref="B22:F23"/>
    <mergeCell ref="B26:E26"/>
  </mergeCells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56"/>
  <sheetViews>
    <sheetView topLeftCell="A39" workbookViewId="0">
      <selection activeCell="B44" sqref="B44:F44"/>
    </sheetView>
  </sheetViews>
  <sheetFormatPr defaultRowHeight="12.75"/>
  <cols>
    <col min="1" max="1" width="7.42578125" customWidth="1"/>
    <col min="2" max="2" width="30.140625" customWidth="1"/>
    <col min="3" max="3" width="16.140625" customWidth="1"/>
    <col min="4" max="4" width="15.28515625" customWidth="1"/>
    <col min="5" max="5" width="19.28515625" customWidth="1"/>
    <col min="6" max="6" width="17.85546875" customWidth="1"/>
  </cols>
  <sheetData>
    <row r="2" spans="1:6">
      <c r="D2" s="117" t="s">
        <v>70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9" spans="1:6" ht="16.5">
      <c r="A9" s="8"/>
      <c r="B9" s="8"/>
      <c r="C9" s="8"/>
      <c r="D9" s="88"/>
      <c r="E9" s="88"/>
      <c r="F9" s="88"/>
    </row>
    <row r="10" spans="1:6" ht="16.5" customHeight="1">
      <c r="A10" s="8"/>
      <c r="B10" s="8"/>
      <c r="C10" s="8"/>
      <c r="D10" s="117" t="s">
        <v>90</v>
      </c>
      <c r="E10" s="117"/>
      <c r="F10" s="117"/>
    </row>
    <row r="11" spans="1:6" ht="16.5" customHeight="1">
      <c r="A11" s="8"/>
      <c r="B11" s="8"/>
      <c r="C11" s="8"/>
      <c r="D11" s="117"/>
      <c r="E11" s="117"/>
      <c r="F11" s="117"/>
    </row>
    <row r="12" spans="1:6" ht="16.5" customHeight="1">
      <c r="A12" s="8"/>
      <c r="B12" s="8"/>
      <c r="C12" s="8"/>
      <c r="D12" s="117"/>
      <c r="E12" s="117"/>
      <c r="F12" s="117"/>
    </row>
    <row r="13" spans="1:6" ht="16.5" customHeight="1">
      <c r="A13" s="8"/>
      <c r="B13" s="8"/>
      <c r="C13" s="8"/>
      <c r="D13" s="117"/>
      <c r="E13" s="117"/>
      <c r="F13" s="117"/>
    </row>
    <row r="14" spans="1:6" ht="16.5" customHeight="1">
      <c r="A14" s="8"/>
      <c r="B14" s="8"/>
      <c r="C14" s="8"/>
      <c r="D14" s="117"/>
      <c r="E14" s="117"/>
      <c r="F14" s="117"/>
    </row>
    <row r="15" spans="1:6" ht="17.25">
      <c r="A15" s="9"/>
      <c r="B15" s="8"/>
      <c r="C15" s="8"/>
      <c r="D15" s="117"/>
      <c r="E15" s="117"/>
      <c r="F15" s="117"/>
    </row>
    <row r="16" spans="1:6" ht="17.25">
      <c r="A16" s="9"/>
      <c r="B16" s="8"/>
      <c r="C16" s="8"/>
      <c r="D16" s="8"/>
      <c r="E16" s="8"/>
      <c r="F16" s="8"/>
    </row>
    <row r="17" spans="1:6" ht="17.25">
      <c r="A17" s="8"/>
      <c r="B17" s="125" t="s">
        <v>2</v>
      </c>
      <c r="C17" s="125"/>
      <c r="D17" s="125"/>
      <c r="E17" s="125"/>
      <c r="F17" s="8"/>
    </row>
    <row r="18" spans="1:6" ht="17.25">
      <c r="A18" s="10"/>
      <c r="B18" s="8"/>
      <c r="C18" s="8"/>
      <c r="D18" s="8"/>
      <c r="E18" s="8"/>
      <c r="F18" s="8"/>
    </row>
    <row r="19" spans="1:6" ht="17.25">
      <c r="A19" s="8"/>
      <c r="B19" s="126" t="s">
        <v>30</v>
      </c>
      <c r="C19" s="126"/>
      <c r="D19" s="126"/>
      <c r="E19" s="126"/>
      <c r="F19" s="126"/>
    </row>
    <row r="20" spans="1:6" ht="17.25">
      <c r="A20" s="10"/>
      <c r="B20" s="8"/>
      <c r="C20" s="8"/>
      <c r="D20" s="8"/>
      <c r="E20" s="8"/>
      <c r="F20" s="8"/>
    </row>
    <row r="21" spans="1:6" ht="17.25">
      <c r="A21" s="129" t="s">
        <v>58</v>
      </c>
      <c r="B21" s="129"/>
      <c r="C21" s="129"/>
      <c r="D21" s="129"/>
      <c r="E21" s="129"/>
      <c r="F21" s="129"/>
    </row>
    <row r="22" spans="1:6" ht="19.5">
      <c r="A22" s="8"/>
      <c r="B22" s="8"/>
      <c r="C22" s="8"/>
      <c r="D22" s="40"/>
      <c r="E22" s="40"/>
      <c r="F22" s="8"/>
    </row>
    <row r="23" spans="1:6" ht="17.25" hidden="1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9" t="s">
        <v>59</v>
      </c>
      <c r="C25" s="119"/>
      <c r="D25" s="119"/>
      <c r="E25" s="119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13" t="s">
        <v>5</v>
      </c>
    </row>
    <row r="29" spans="1:6" ht="17.25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</row>
    <row r="30" spans="1:6" ht="20.25" customHeight="1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ht="20.25" customHeight="1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8" si="0">SUM(C31*D31)</f>
        <v>110000</v>
      </c>
      <c r="F31" s="20">
        <f t="shared" ref="F31:F40" si="1">SUM(E31*12)</f>
        <v>1320000</v>
      </c>
    </row>
    <row r="32" spans="1:6" ht="20.25" customHeight="1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6" ht="20.25" customHeight="1">
      <c r="A33" s="42">
        <v>4</v>
      </c>
      <c r="B33" s="22" t="s">
        <v>8</v>
      </c>
      <c r="C33" s="24">
        <v>104500</v>
      </c>
      <c r="D33" s="57">
        <v>21.5</v>
      </c>
      <c r="E33" s="19">
        <f t="shared" si="0"/>
        <v>2246750</v>
      </c>
      <c r="F33" s="20">
        <f t="shared" si="1"/>
        <v>26961000</v>
      </c>
    </row>
    <row r="34" spans="1:6" ht="20.25" customHeight="1">
      <c r="A34" s="41">
        <v>5</v>
      </c>
      <c r="B34" s="22" t="s">
        <v>1</v>
      </c>
      <c r="C34" s="24">
        <v>104500</v>
      </c>
      <c r="D34" s="23">
        <v>2</v>
      </c>
      <c r="E34" s="19">
        <f t="shared" si="0"/>
        <v>209000</v>
      </c>
      <c r="F34" s="20">
        <f t="shared" si="1"/>
        <v>2508000</v>
      </c>
    </row>
    <row r="35" spans="1:6" ht="20.25" customHeight="1">
      <c r="A35" s="42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6" ht="20.25" customHeight="1">
      <c r="A36" s="41">
        <v>7</v>
      </c>
      <c r="B36" s="22" t="s">
        <v>52</v>
      </c>
      <c r="C36" s="24">
        <v>104000</v>
      </c>
      <c r="D36" s="23">
        <v>1</v>
      </c>
      <c r="E36" s="19">
        <f t="shared" si="0"/>
        <v>104000</v>
      </c>
      <c r="F36" s="20">
        <f t="shared" si="1"/>
        <v>1248000</v>
      </c>
    </row>
    <row r="37" spans="1:6" ht="20.25" customHeight="1">
      <c r="A37" s="42">
        <v>8</v>
      </c>
      <c r="B37" s="22" t="s">
        <v>60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</row>
    <row r="38" spans="1:6" ht="20.25" customHeight="1">
      <c r="A38" s="41">
        <v>9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6" ht="20.25" customHeight="1">
      <c r="A39" s="43"/>
      <c r="B39" s="26" t="s">
        <v>11</v>
      </c>
      <c r="C39" s="26"/>
      <c r="D39" s="44">
        <f>SUM(D26:D38)</f>
        <v>32.5</v>
      </c>
      <c r="E39" s="28">
        <f>SUM(E30:E38)</f>
        <v>3415750</v>
      </c>
      <c r="F39" s="28">
        <f>SUM(F30:F38)</f>
        <v>40989000</v>
      </c>
    </row>
    <row r="40" spans="1:6" ht="18" thickBot="1">
      <c r="A40" s="71"/>
      <c r="B40" s="29" t="s">
        <v>12</v>
      </c>
      <c r="C40" s="29"/>
      <c r="D40" s="72"/>
      <c r="E40" s="30">
        <v>60000</v>
      </c>
      <c r="F40" s="20">
        <f t="shared" si="1"/>
        <v>720000</v>
      </c>
    </row>
    <row r="41" spans="1:6" ht="18" thickBot="1">
      <c r="A41" s="31"/>
      <c r="B41" s="32" t="s">
        <v>13</v>
      </c>
      <c r="C41" s="70"/>
      <c r="D41" s="73">
        <f>SUM(D39)</f>
        <v>32.5</v>
      </c>
      <c r="E41" s="34">
        <f>SUM(E39:E40)</f>
        <v>3475750</v>
      </c>
      <c r="F41" s="92">
        <f>SUM(F39:F40)</f>
        <v>41709000</v>
      </c>
    </row>
    <row r="42" spans="1:6" ht="17.25">
      <c r="A42" s="36"/>
      <c r="B42" s="8"/>
      <c r="C42" s="8"/>
      <c r="D42" s="36"/>
      <c r="E42" s="8"/>
      <c r="F42" s="8"/>
    </row>
    <row r="43" spans="1:6" ht="17.25">
      <c r="A43" s="36"/>
      <c r="B43" s="11"/>
      <c r="C43" s="11"/>
      <c r="D43" s="8"/>
      <c r="E43" s="8"/>
      <c r="F43" s="36"/>
    </row>
    <row r="44" spans="1:6" ht="39" customHeight="1">
      <c r="A44" s="36"/>
      <c r="B44" s="120" t="s">
        <v>105</v>
      </c>
      <c r="C44" s="120"/>
      <c r="D44" s="120"/>
      <c r="E44" s="120"/>
      <c r="F44" s="120"/>
    </row>
    <row r="45" spans="1:6" ht="24" customHeight="1">
      <c r="A45" s="36"/>
      <c r="B45" s="37"/>
      <c r="C45" s="37"/>
      <c r="D45" s="38"/>
      <c r="E45" s="56"/>
      <c r="F45" s="56"/>
    </row>
    <row r="46" spans="1:6" ht="17.25">
      <c r="A46" s="36"/>
      <c r="B46" s="9"/>
      <c r="C46" s="9"/>
      <c r="D46" s="36"/>
      <c r="E46" s="9"/>
      <c r="F46" s="9"/>
    </row>
    <row r="47" spans="1:6" ht="17.25">
      <c r="A47" s="36"/>
      <c r="B47" s="9"/>
      <c r="C47" s="9"/>
      <c r="D47" s="36"/>
      <c r="E47" s="126"/>
      <c r="F47" s="126"/>
    </row>
    <row r="48" spans="1:6" ht="17.25">
      <c r="A48" s="36"/>
      <c r="B48" s="36"/>
      <c r="C48" s="36"/>
      <c r="D48" s="9"/>
      <c r="E48" s="126"/>
      <c r="F48" s="126"/>
    </row>
    <row r="49" spans="1:6" ht="17.25">
      <c r="A49" s="36"/>
      <c r="B49" s="36"/>
      <c r="C49" s="36"/>
      <c r="D49" s="9"/>
      <c r="E49" s="130"/>
      <c r="F49" s="130"/>
    </row>
    <row r="50" spans="1:6" ht="29.25" customHeight="1">
      <c r="A50" s="36"/>
      <c r="B50" s="37"/>
      <c r="C50" s="37"/>
      <c r="D50" s="36"/>
      <c r="E50" s="62"/>
      <c r="F50" s="62"/>
    </row>
    <row r="51" spans="1:6" ht="17.25">
      <c r="A51" s="9"/>
      <c r="B51" s="37"/>
      <c r="C51" s="37"/>
      <c r="D51" s="9"/>
      <c r="E51" s="130"/>
      <c r="F51" s="130"/>
    </row>
    <row r="52" spans="1:6" ht="17.25">
      <c r="A52" s="9"/>
      <c r="B52" s="36"/>
      <c r="C52" s="36"/>
      <c r="D52" s="36"/>
      <c r="E52" s="9"/>
      <c r="F52" s="39"/>
    </row>
    <row r="53" spans="1:6" ht="17.25">
      <c r="A53" s="9"/>
      <c r="B53" s="9"/>
      <c r="C53" s="9"/>
      <c r="D53" s="9"/>
      <c r="E53" s="9"/>
      <c r="F53" s="52"/>
    </row>
    <row r="54" spans="1:6" ht="17.25">
      <c r="A54" s="9"/>
      <c r="B54" s="36"/>
      <c r="C54" s="36"/>
      <c r="D54" s="36"/>
      <c r="E54" s="9"/>
      <c r="F54" s="36"/>
    </row>
    <row r="55" spans="1:6" ht="15">
      <c r="A55" s="1"/>
      <c r="B55" s="1"/>
      <c r="C55" s="1"/>
      <c r="D55" s="1"/>
      <c r="E55" s="1"/>
      <c r="F55" s="1"/>
    </row>
    <row r="56" spans="1:6" ht="15">
      <c r="A56" s="1"/>
      <c r="B56" s="1"/>
      <c r="C56" s="1"/>
      <c r="D56" s="1"/>
      <c r="E56" s="3"/>
      <c r="F56" s="1"/>
    </row>
  </sheetData>
  <mergeCells count="14">
    <mergeCell ref="E51:F51"/>
    <mergeCell ref="E47:F47"/>
    <mergeCell ref="E48:F48"/>
    <mergeCell ref="E49:F49"/>
    <mergeCell ref="B44:F44"/>
    <mergeCell ref="D2:F8"/>
    <mergeCell ref="B17:E17"/>
    <mergeCell ref="A21:F21"/>
    <mergeCell ref="B25:E25"/>
    <mergeCell ref="A28:A29"/>
    <mergeCell ref="B28:B29"/>
    <mergeCell ref="D28:D29"/>
    <mergeCell ref="B19:F19"/>
    <mergeCell ref="D10:F15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F54"/>
  <sheetViews>
    <sheetView topLeftCell="A31" workbookViewId="0">
      <selection activeCell="G44" sqref="G44"/>
    </sheetView>
  </sheetViews>
  <sheetFormatPr defaultRowHeight="12.75"/>
  <cols>
    <col min="1" max="1" width="7.85546875" customWidth="1"/>
    <col min="2" max="2" width="26.42578125" customWidth="1"/>
    <col min="3" max="3" width="18.28515625" customWidth="1"/>
    <col min="4" max="4" width="19.85546875" customWidth="1"/>
    <col min="5" max="5" width="19.28515625" customWidth="1"/>
    <col min="6" max="6" width="17.5703125" customWidth="1"/>
  </cols>
  <sheetData>
    <row r="2" spans="1:6">
      <c r="D2" s="117" t="s">
        <v>75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11" spans="1:6">
      <c r="D11" s="128" t="s">
        <v>91</v>
      </c>
      <c r="E11" s="128"/>
      <c r="F11" s="128"/>
    </row>
    <row r="12" spans="1:6">
      <c r="D12" s="128"/>
      <c r="E12" s="128"/>
      <c r="F12" s="128"/>
    </row>
    <row r="13" spans="1:6">
      <c r="D13" s="128"/>
      <c r="E13" s="128"/>
      <c r="F13" s="128"/>
    </row>
    <row r="14" spans="1:6">
      <c r="D14" s="128"/>
      <c r="E14" s="128"/>
      <c r="F14" s="128"/>
    </row>
    <row r="15" spans="1:6" ht="16.5" customHeight="1">
      <c r="A15" s="8"/>
      <c r="B15" s="8"/>
      <c r="C15" s="8"/>
      <c r="D15" s="128"/>
      <c r="E15" s="128"/>
      <c r="F15" s="128"/>
    </row>
    <row r="16" spans="1:6" ht="16.5" customHeight="1">
      <c r="A16" s="8"/>
      <c r="B16" s="8"/>
      <c r="C16" s="8"/>
      <c r="D16" s="128"/>
      <c r="E16" s="128"/>
      <c r="F16" s="128"/>
    </row>
    <row r="17" spans="1:6" ht="16.5" customHeight="1">
      <c r="A17" s="8"/>
      <c r="B17" s="8"/>
      <c r="C17" s="8"/>
      <c r="D17" s="128"/>
      <c r="E17" s="128"/>
      <c r="F17" s="128"/>
    </row>
    <row r="18" spans="1:6" ht="17.25">
      <c r="A18" s="9"/>
      <c r="B18" s="8"/>
      <c r="C18" s="8"/>
      <c r="D18" s="8"/>
      <c r="E18" s="7"/>
      <c r="F18" s="7"/>
    </row>
    <row r="19" spans="1:6" ht="17.25">
      <c r="A19" s="8"/>
      <c r="B19" s="125" t="s">
        <v>2</v>
      </c>
      <c r="C19" s="125"/>
      <c r="D19" s="125"/>
      <c r="E19" s="125"/>
      <c r="F19" s="8"/>
    </row>
    <row r="20" spans="1:6" ht="17.25">
      <c r="A20" s="10"/>
      <c r="B20" s="8"/>
      <c r="C20" s="8"/>
      <c r="D20" s="8"/>
      <c r="E20" s="8"/>
      <c r="F20" s="8"/>
    </row>
    <row r="21" spans="1:6" ht="17.25">
      <c r="A21" s="8"/>
      <c r="B21" s="126" t="s">
        <v>30</v>
      </c>
      <c r="C21" s="126"/>
      <c r="D21" s="126"/>
      <c r="E21" s="126"/>
      <c r="F21" s="126"/>
    </row>
    <row r="22" spans="1:6" ht="17.25">
      <c r="A22" s="10"/>
      <c r="B22" s="8"/>
      <c r="C22" s="8"/>
      <c r="D22" s="8"/>
      <c r="E22" s="8"/>
      <c r="F22" s="8"/>
    </row>
    <row r="23" spans="1:6" ht="17.25" customHeight="1">
      <c r="A23" s="10"/>
      <c r="B23" s="118" t="s">
        <v>61</v>
      </c>
      <c r="C23" s="118"/>
      <c r="D23" s="118"/>
      <c r="E23" s="11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9" t="s">
        <v>18</v>
      </c>
      <c r="C25" s="119"/>
      <c r="D25" s="119"/>
      <c r="E25" s="119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13" t="s">
        <v>5</v>
      </c>
    </row>
    <row r="29" spans="1:6" ht="17.25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</row>
    <row r="30" spans="1:6" ht="23.25" customHeight="1">
      <c r="A30" s="16">
        <v>1</v>
      </c>
      <c r="B30" s="17" t="s">
        <v>6</v>
      </c>
      <c r="C30" s="106">
        <v>121000</v>
      </c>
      <c r="D30" s="107">
        <v>1</v>
      </c>
      <c r="E30" s="110">
        <f>SUM(C30*D30)</f>
        <v>121000</v>
      </c>
      <c r="F30" s="20">
        <f>SUM(E30*12)</f>
        <v>1452000</v>
      </c>
    </row>
    <row r="31" spans="1:6" ht="23.25" customHeight="1">
      <c r="A31" s="21">
        <v>2</v>
      </c>
      <c r="B31" s="22" t="s">
        <v>7</v>
      </c>
      <c r="C31" s="108">
        <v>110000</v>
      </c>
      <c r="D31" s="109">
        <v>1</v>
      </c>
      <c r="E31" s="110">
        <f t="shared" ref="E31:E37" si="0">SUM(C31*D31)</f>
        <v>110000</v>
      </c>
      <c r="F31" s="20">
        <f t="shared" ref="F31:F39" si="1">SUM(E31*12)</f>
        <v>1320000</v>
      </c>
    </row>
    <row r="32" spans="1:6" ht="23.25" customHeight="1">
      <c r="A32" s="16">
        <v>3</v>
      </c>
      <c r="B32" s="22" t="s">
        <v>0</v>
      </c>
      <c r="C32" s="108">
        <v>104500</v>
      </c>
      <c r="D32" s="109">
        <v>1</v>
      </c>
      <c r="E32" s="110">
        <f t="shared" si="0"/>
        <v>104500</v>
      </c>
      <c r="F32" s="20">
        <f t="shared" si="1"/>
        <v>1254000</v>
      </c>
    </row>
    <row r="33" spans="1:6" ht="23.25" customHeight="1">
      <c r="A33" s="21">
        <v>4</v>
      </c>
      <c r="B33" s="22" t="s">
        <v>8</v>
      </c>
      <c r="C33" s="108">
        <v>104500</v>
      </c>
      <c r="D33" s="109">
        <v>14</v>
      </c>
      <c r="E33" s="110">
        <f t="shared" si="0"/>
        <v>1463000</v>
      </c>
      <c r="F33" s="20">
        <f t="shared" si="1"/>
        <v>17556000</v>
      </c>
    </row>
    <row r="34" spans="1:6" ht="23.25" customHeight="1">
      <c r="A34" s="16">
        <v>5</v>
      </c>
      <c r="B34" s="22" t="s">
        <v>49</v>
      </c>
      <c r="C34" s="108">
        <v>104000</v>
      </c>
      <c r="D34" s="109">
        <v>1</v>
      </c>
      <c r="E34" s="110">
        <f t="shared" si="0"/>
        <v>104000</v>
      </c>
      <c r="F34" s="20">
        <f t="shared" si="1"/>
        <v>1248000</v>
      </c>
    </row>
    <row r="35" spans="1:6" ht="23.25" customHeight="1">
      <c r="A35" s="21">
        <v>6</v>
      </c>
      <c r="B35" s="22" t="s">
        <v>9</v>
      </c>
      <c r="C35" s="108">
        <v>104000</v>
      </c>
      <c r="D35" s="109">
        <v>2</v>
      </c>
      <c r="E35" s="110">
        <f t="shared" si="0"/>
        <v>208000</v>
      </c>
      <c r="F35" s="20">
        <f t="shared" si="1"/>
        <v>2496000</v>
      </c>
    </row>
    <row r="36" spans="1:6" ht="23.25" customHeight="1">
      <c r="A36" s="16">
        <v>7</v>
      </c>
      <c r="B36" s="22" t="s">
        <v>10</v>
      </c>
      <c r="C36" s="108">
        <v>104000</v>
      </c>
      <c r="D36" s="109">
        <v>2</v>
      </c>
      <c r="E36" s="110">
        <f t="shared" si="0"/>
        <v>208000</v>
      </c>
      <c r="F36" s="20">
        <f t="shared" si="1"/>
        <v>2496000</v>
      </c>
    </row>
    <row r="37" spans="1:6" ht="23.25" customHeight="1">
      <c r="A37" s="21">
        <v>8</v>
      </c>
      <c r="B37" s="22" t="s">
        <v>1</v>
      </c>
      <c r="C37" s="108">
        <v>104500</v>
      </c>
      <c r="D37" s="109">
        <v>1</v>
      </c>
      <c r="E37" s="110">
        <f t="shared" si="0"/>
        <v>104500</v>
      </c>
      <c r="F37" s="20">
        <f t="shared" si="1"/>
        <v>1254000</v>
      </c>
    </row>
    <row r="38" spans="1:6" ht="35.25" customHeight="1">
      <c r="A38" s="25"/>
      <c r="B38" s="26" t="s">
        <v>11</v>
      </c>
      <c r="C38" s="100"/>
      <c r="D38" s="102">
        <f>SUM(D30:D37)</f>
        <v>23</v>
      </c>
      <c r="E38" s="64">
        <f>SUM(E30:E37)</f>
        <v>2423000</v>
      </c>
      <c r="F38" s="103">
        <f>SUM(F30:F37)</f>
        <v>29076000</v>
      </c>
    </row>
    <row r="39" spans="1:6" ht="18" thickBot="1">
      <c r="A39" s="29"/>
      <c r="B39" s="29" t="s">
        <v>12</v>
      </c>
      <c r="C39" s="101"/>
      <c r="D39" s="104"/>
      <c r="E39" s="79">
        <v>10000</v>
      </c>
      <c r="F39" s="20">
        <f t="shared" si="1"/>
        <v>120000</v>
      </c>
    </row>
    <row r="40" spans="1:6" ht="18" thickBot="1">
      <c r="A40" s="31"/>
      <c r="B40" s="32" t="s">
        <v>13</v>
      </c>
      <c r="C40" s="70"/>
      <c r="D40" s="105">
        <f>SUM(D38)</f>
        <v>23</v>
      </c>
      <c r="E40" s="77">
        <f>SUM(E38:E39)</f>
        <v>2433000</v>
      </c>
      <c r="F40" s="77">
        <f>SUM(F38:F39)</f>
        <v>29196000</v>
      </c>
    </row>
    <row r="41" spans="1:6" ht="17.25">
      <c r="A41" s="39"/>
      <c r="B41" s="39"/>
      <c r="C41" s="39"/>
      <c r="D41" s="58"/>
      <c r="E41" s="86"/>
      <c r="F41" s="86"/>
    </row>
    <row r="42" spans="1:6" ht="17.25">
      <c r="A42" s="39"/>
      <c r="B42" s="39"/>
      <c r="C42" s="39"/>
      <c r="D42" s="58"/>
      <c r="E42" s="86"/>
      <c r="F42" s="86"/>
    </row>
    <row r="43" spans="1:6" ht="39" customHeight="1">
      <c r="A43" s="36"/>
      <c r="B43" s="120" t="s">
        <v>106</v>
      </c>
      <c r="C43" s="120"/>
      <c r="D43" s="120"/>
      <c r="E43" s="120"/>
      <c r="F43" s="120"/>
    </row>
    <row r="44" spans="1:6" ht="22.5" customHeight="1">
      <c r="A44" s="36"/>
      <c r="B44" s="37"/>
      <c r="C44" s="37"/>
      <c r="D44" s="37"/>
      <c r="E44" s="36"/>
      <c r="F44" s="36"/>
    </row>
    <row r="45" spans="1:6" ht="17.25">
      <c r="A45" s="36"/>
      <c r="B45" s="9"/>
      <c r="C45" s="9"/>
      <c r="D45" s="36"/>
      <c r="E45" s="9"/>
      <c r="F45" s="9"/>
    </row>
    <row r="46" spans="1:6" ht="17.25">
      <c r="A46" s="36"/>
      <c r="B46" s="9"/>
      <c r="C46" s="9"/>
      <c r="D46" s="36"/>
      <c r="E46" s="9"/>
      <c r="F46" s="9"/>
    </row>
    <row r="47" spans="1:6" ht="17.25">
      <c r="A47" s="36"/>
      <c r="B47" s="36"/>
      <c r="C47" s="36"/>
      <c r="D47" s="9"/>
      <c r="E47" s="9"/>
      <c r="F47" s="36"/>
    </row>
    <row r="48" spans="1:6" ht="17.25">
      <c r="A48" s="36"/>
      <c r="B48" s="36"/>
      <c r="C48" s="36"/>
      <c r="D48" s="9"/>
      <c r="E48" s="9"/>
      <c r="F48" s="36"/>
    </row>
    <row r="49" spans="1:6" ht="17.25">
      <c r="A49" s="9"/>
      <c r="B49" s="36"/>
      <c r="C49" s="36"/>
      <c r="D49" s="9"/>
      <c r="E49" s="9"/>
      <c r="F49" s="9"/>
    </row>
    <row r="50" spans="1:6" ht="22.5" customHeight="1">
      <c r="A50" s="9"/>
      <c r="B50" s="37"/>
      <c r="C50" s="37"/>
      <c r="D50" s="37"/>
      <c r="E50" s="9"/>
      <c r="F50" s="39"/>
    </row>
    <row r="51" spans="1:6" ht="17.25">
      <c r="A51" s="9"/>
      <c r="B51" s="9"/>
      <c r="C51" s="9"/>
      <c r="D51" s="9"/>
      <c r="E51" s="9"/>
      <c r="F51" s="8"/>
    </row>
    <row r="52" spans="1:6" ht="17.25">
      <c r="A52" s="9"/>
      <c r="B52" s="9"/>
      <c r="C52" s="9"/>
      <c r="D52" s="36"/>
      <c r="E52" s="9"/>
      <c r="F52" s="8"/>
    </row>
    <row r="53" spans="1:6" ht="17.25">
      <c r="A53" s="9"/>
      <c r="B53" s="9"/>
      <c r="C53" s="9"/>
      <c r="D53" s="9"/>
      <c r="E53" s="36"/>
      <c r="F53" s="8"/>
    </row>
    <row r="54" spans="1:6" ht="15">
      <c r="A54" s="6"/>
      <c r="B54" s="6"/>
      <c r="C54" s="6"/>
      <c r="D54" s="6"/>
      <c r="E54" s="6"/>
    </row>
  </sheetData>
  <mergeCells count="10">
    <mergeCell ref="A28:A29"/>
    <mergeCell ref="B28:B29"/>
    <mergeCell ref="D28:D29"/>
    <mergeCell ref="B43:F43"/>
    <mergeCell ref="D2:F8"/>
    <mergeCell ref="B19:E19"/>
    <mergeCell ref="B21:F21"/>
    <mergeCell ref="B25:E25"/>
    <mergeCell ref="B23:E23"/>
    <mergeCell ref="D11:F17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56"/>
  <sheetViews>
    <sheetView topLeftCell="A34" workbookViewId="0">
      <selection activeCell="B45" sqref="B45:H45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7" width="17.7109375" hidden="1" customWidth="1"/>
    <col min="8" max="8" width="20" customWidth="1"/>
    <col min="9" max="9" width="4.28515625" customWidth="1"/>
  </cols>
  <sheetData>
    <row r="2" spans="1:9" ht="12.75" customHeight="1">
      <c r="D2" s="117" t="s">
        <v>71</v>
      </c>
      <c r="E2" s="117"/>
      <c r="F2" s="117"/>
      <c r="G2" s="117"/>
      <c r="H2" s="117"/>
    </row>
    <row r="3" spans="1:9" ht="12.75" customHeight="1">
      <c r="D3" s="117"/>
      <c r="E3" s="117"/>
      <c r="F3" s="117"/>
      <c r="G3" s="117"/>
      <c r="H3" s="117"/>
    </row>
    <row r="4" spans="1:9" ht="12.75" customHeight="1">
      <c r="D4" s="117"/>
      <c r="E4" s="117"/>
      <c r="F4" s="117"/>
      <c r="G4" s="117"/>
      <c r="H4" s="117"/>
    </row>
    <row r="5" spans="1:9" ht="12.75" customHeight="1">
      <c r="D5" s="117"/>
      <c r="E5" s="117"/>
      <c r="F5" s="117"/>
      <c r="G5" s="117"/>
      <c r="H5" s="117"/>
    </row>
    <row r="6" spans="1:9" ht="12.75" customHeight="1">
      <c r="D6" s="117"/>
      <c r="E6" s="117"/>
      <c r="F6" s="117"/>
      <c r="G6" s="117"/>
      <c r="H6" s="117"/>
    </row>
    <row r="7" spans="1:9" ht="12.75" customHeight="1">
      <c r="D7" s="117"/>
      <c r="E7" s="117"/>
      <c r="F7" s="117"/>
      <c r="G7" s="117"/>
      <c r="H7" s="117"/>
    </row>
    <row r="8" spans="1:9" ht="12.75" customHeight="1">
      <c r="D8" s="117"/>
      <c r="E8" s="117"/>
      <c r="F8" s="117"/>
      <c r="G8" s="117"/>
      <c r="H8" s="117"/>
    </row>
    <row r="10" spans="1:9">
      <c r="D10" s="128" t="s">
        <v>78</v>
      </c>
      <c r="E10" s="128"/>
      <c r="F10" s="128"/>
      <c r="G10" s="128"/>
      <c r="H10" s="128"/>
    </row>
    <row r="11" spans="1:9">
      <c r="D11" s="128"/>
      <c r="E11" s="128"/>
      <c r="F11" s="128"/>
      <c r="G11" s="128"/>
      <c r="H11" s="128"/>
    </row>
    <row r="12" spans="1:9">
      <c r="D12" s="128"/>
      <c r="E12" s="128"/>
      <c r="F12" s="128"/>
      <c r="G12" s="128"/>
      <c r="H12" s="128"/>
    </row>
    <row r="13" spans="1:9">
      <c r="D13" s="128"/>
      <c r="E13" s="128"/>
      <c r="F13" s="128"/>
      <c r="G13" s="128"/>
      <c r="H13" s="128"/>
    </row>
    <row r="14" spans="1:9" ht="12.75" customHeight="1">
      <c r="A14" s="8"/>
      <c r="B14" s="8"/>
      <c r="C14" s="8"/>
      <c r="D14" s="128"/>
      <c r="E14" s="128"/>
      <c r="F14" s="128"/>
      <c r="G14" s="128"/>
      <c r="H14" s="128"/>
      <c r="I14" s="55"/>
    </row>
    <row r="15" spans="1:9" ht="23.25" customHeight="1">
      <c r="A15" s="9"/>
      <c r="B15" s="8"/>
      <c r="C15" s="8"/>
      <c r="D15" s="128"/>
      <c r="E15" s="128"/>
      <c r="F15" s="128"/>
      <c r="G15" s="128"/>
      <c r="H15" s="128"/>
      <c r="I15" s="55"/>
    </row>
    <row r="16" spans="1:9" ht="17.25">
      <c r="A16" s="9"/>
      <c r="B16" s="8"/>
      <c r="C16" s="8"/>
      <c r="D16" s="8"/>
      <c r="E16" s="8"/>
      <c r="F16" s="8"/>
      <c r="G16" s="8"/>
      <c r="H16" s="8"/>
      <c r="I16" s="8"/>
    </row>
    <row r="17" spans="1:9" ht="16.5" customHeight="1">
      <c r="A17" s="8"/>
      <c r="B17" s="125" t="s">
        <v>2</v>
      </c>
      <c r="C17" s="125"/>
      <c r="D17" s="125"/>
      <c r="E17" s="125"/>
      <c r="F17" s="10"/>
      <c r="G17" s="113"/>
      <c r="H17" s="8"/>
      <c r="I17" s="8"/>
    </row>
    <row r="18" spans="1:9" ht="17.25">
      <c r="A18" s="10"/>
      <c r="B18" s="8"/>
      <c r="C18" s="8"/>
      <c r="D18" s="8"/>
      <c r="E18" s="8"/>
      <c r="F18" s="8"/>
      <c r="G18" s="8"/>
      <c r="H18" s="8"/>
      <c r="I18" s="8"/>
    </row>
    <row r="19" spans="1:9" ht="15.75" customHeight="1">
      <c r="A19" s="8"/>
      <c r="B19" s="126" t="s">
        <v>30</v>
      </c>
      <c r="C19" s="126"/>
      <c r="D19" s="126"/>
      <c r="E19" s="126"/>
      <c r="F19" s="126"/>
      <c r="G19" s="126"/>
      <c r="H19" s="126"/>
      <c r="I19" s="8"/>
    </row>
    <row r="20" spans="1:9" ht="17.25">
      <c r="A20" s="10"/>
      <c r="B20" s="8"/>
      <c r="C20" s="8"/>
      <c r="D20" s="8"/>
      <c r="E20" s="8"/>
      <c r="F20" s="8"/>
      <c r="G20" s="8"/>
      <c r="H20" s="8"/>
      <c r="I20" s="8"/>
    </row>
    <row r="21" spans="1:9" ht="36" customHeight="1">
      <c r="A21" s="10"/>
      <c r="B21" s="127" t="s">
        <v>37</v>
      </c>
      <c r="C21" s="127"/>
      <c r="D21" s="127"/>
      <c r="E21" s="127"/>
      <c r="F21" s="127"/>
      <c r="G21" s="127"/>
      <c r="H21" s="127"/>
      <c r="I21" s="8"/>
    </row>
    <row r="22" spans="1:9" ht="19.5">
      <c r="A22" s="8"/>
      <c r="B22" s="8"/>
      <c r="C22" s="8"/>
      <c r="D22" s="40"/>
      <c r="E22" s="40"/>
      <c r="F22" s="40"/>
      <c r="G22" s="40"/>
      <c r="H22" s="8"/>
      <c r="I22" s="8"/>
    </row>
    <row r="23" spans="1:9" ht="17.25">
      <c r="A23" s="10"/>
      <c r="B23" s="8"/>
      <c r="C23" s="8"/>
      <c r="D23" s="8"/>
      <c r="E23" s="8"/>
      <c r="F23" s="8"/>
      <c r="G23" s="8"/>
      <c r="H23" s="8"/>
      <c r="I23" s="8"/>
    </row>
    <row r="24" spans="1:9" ht="14.25">
      <c r="A24" s="11"/>
      <c r="B24" s="8"/>
      <c r="C24" s="8"/>
      <c r="D24" s="8"/>
      <c r="E24" s="8"/>
      <c r="F24" s="8"/>
      <c r="G24" s="8"/>
      <c r="H24" s="8"/>
      <c r="I24" s="8"/>
    </row>
    <row r="25" spans="1:9" ht="14.25">
      <c r="A25" s="8"/>
      <c r="B25" s="119" t="s">
        <v>20</v>
      </c>
      <c r="C25" s="119"/>
      <c r="D25" s="119"/>
      <c r="E25" s="119"/>
      <c r="F25" s="90"/>
      <c r="G25" s="111"/>
      <c r="H25" s="8"/>
      <c r="I25" s="8"/>
    </row>
    <row r="26" spans="1:9" ht="14.25">
      <c r="A26" s="12"/>
      <c r="B26" s="8"/>
      <c r="C26" s="8"/>
      <c r="D26" s="8"/>
      <c r="E26" s="8"/>
      <c r="F26" s="8"/>
      <c r="G26" s="8"/>
      <c r="H26" s="8"/>
      <c r="I26" s="8"/>
    </row>
    <row r="27" spans="1:9" ht="18" thickBot="1">
      <c r="A27" s="10"/>
      <c r="B27" s="8"/>
      <c r="C27" s="8"/>
      <c r="D27" s="8"/>
      <c r="E27" s="8"/>
      <c r="F27" s="8"/>
      <c r="G27" s="8"/>
      <c r="H27" s="8"/>
      <c r="I27" s="8"/>
    </row>
    <row r="28" spans="1:9" ht="33" customHeight="1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69" t="s">
        <v>47</v>
      </c>
      <c r="G28" s="112"/>
      <c r="H28" s="13" t="s">
        <v>5</v>
      </c>
      <c r="I28" s="8"/>
    </row>
    <row r="29" spans="1:9" ht="25.5" customHeight="1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  <c r="G29" s="15"/>
      <c r="H29" s="15" t="s">
        <v>44</v>
      </c>
      <c r="I29" s="8"/>
    </row>
    <row r="30" spans="1:9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19">
        <f>SUM(E30*10%)</f>
        <v>12100</v>
      </c>
      <c r="G30" s="19">
        <f>SUM(E30:F30)</f>
        <v>133100</v>
      </c>
      <c r="H30" s="20">
        <f>SUM(E30*12)</f>
        <v>1452000</v>
      </c>
      <c r="I30" s="8"/>
    </row>
    <row r="31" spans="1:9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9" si="0">SUM(C31*D31)</f>
        <v>110000</v>
      </c>
      <c r="F31" s="19">
        <f t="shared" ref="F31:F39" si="1">SUM(E31*10%)</f>
        <v>11000</v>
      </c>
      <c r="G31" s="19">
        <f t="shared" ref="G31:G39" si="2">SUM(E31:F31)</f>
        <v>121000</v>
      </c>
      <c r="H31" s="20">
        <f t="shared" ref="H31:H41" si="3">SUM(E31*12)</f>
        <v>1320000</v>
      </c>
      <c r="I31" s="8"/>
    </row>
    <row r="32" spans="1:9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19">
        <f t="shared" si="1"/>
        <v>10450</v>
      </c>
      <c r="G32" s="19">
        <f t="shared" si="2"/>
        <v>114950</v>
      </c>
      <c r="H32" s="20">
        <f t="shared" si="3"/>
        <v>1254000</v>
      </c>
      <c r="I32" s="8"/>
    </row>
    <row r="33" spans="1:9" ht="16.5" customHeight="1">
      <c r="A33" s="42">
        <v>4</v>
      </c>
      <c r="B33" s="22" t="s">
        <v>14</v>
      </c>
      <c r="C33" s="24">
        <v>104000</v>
      </c>
      <c r="D33" s="23">
        <v>1</v>
      </c>
      <c r="E33" s="24">
        <f t="shared" si="0"/>
        <v>104000</v>
      </c>
      <c r="F33" s="19">
        <f t="shared" si="1"/>
        <v>10400</v>
      </c>
      <c r="G33" s="19">
        <f t="shared" si="2"/>
        <v>114400</v>
      </c>
      <c r="H33" s="20">
        <f t="shared" si="3"/>
        <v>1248000</v>
      </c>
      <c r="I33" s="8"/>
    </row>
    <row r="34" spans="1:9" ht="16.5">
      <c r="A34" s="41">
        <v>5</v>
      </c>
      <c r="B34" s="22" t="s">
        <v>8</v>
      </c>
      <c r="C34" s="24">
        <v>104500</v>
      </c>
      <c r="D34" s="23">
        <v>22</v>
      </c>
      <c r="E34" s="24">
        <f t="shared" si="0"/>
        <v>2299000</v>
      </c>
      <c r="F34" s="19">
        <f t="shared" si="1"/>
        <v>229900</v>
      </c>
      <c r="G34" s="19">
        <f t="shared" si="2"/>
        <v>2528900</v>
      </c>
      <c r="H34" s="20">
        <f t="shared" si="3"/>
        <v>27588000</v>
      </c>
      <c r="I34" s="8"/>
    </row>
    <row r="35" spans="1:9" ht="16.5">
      <c r="A35" s="42">
        <v>6</v>
      </c>
      <c r="B35" s="22" t="s">
        <v>1</v>
      </c>
      <c r="C35" s="24">
        <v>104500</v>
      </c>
      <c r="D35" s="23">
        <v>2</v>
      </c>
      <c r="E35" s="24">
        <f t="shared" si="0"/>
        <v>209000</v>
      </c>
      <c r="F35" s="19">
        <f t="shared" si="1"/>
        <v>20900</v>
      </c>
      <c r="G35" s="19">
        <f t="shared" si="2"/>
        <v>229900</v>
      </c>
      <c r="H35" s="20">
        <f t="shared" si="3"/>
        <v>2508000</v>
      </c>
      <c r="I35" s="8"/>
    </row>
    <row r="36" spans="1:9" ht="16.5">
      <c r="A36" s="41">
        <v>7</v>
      </c>
      <c r="B36" s="22" t="s">
        <v>10</v>
      </c>
      <c r="C36" s="24">
        <v>104000</v>
      </c>
      <c r="D36" s="23">
        <v>2</v>
      </c>
      <c r="E36" s="24">
        <f t="shared" si="0"/>
        <v>208000</v>
      </c>
      <c r="F36" s="19">
        <f t="shared" si="1"/>
        <v>20800</v>
      </c>
      <c r="G36" s="19">
        <f t="shared" si="2"/>
        <v>228800</v>
      </c>
      <c r="H36" s="20">
        <f t="shared" si="3"/>
        <v>2496000</v>
      </c>
      <c r="I36" s="8"/>
    </row>
    <row r="37" spans="1:9" ht="16.5">
      <c r="A37" s="42">
        <v>8</v>
      </c>
      <c r="B37" s="22" t="s">
        <v>9</v>
      </c>
      <c r="C37" s="24">
        <v>104000</v>
      </c>
      <c r="D37" s="23">
        <v>2</v>
      </c>
      <c r="E37" s="24">
        <f t="shared" si="0"/>
        <v>208000</v>
      </c>
      <c r="F37" s="19">
        <f t="shared" si="1"/>
        <v>20800</v>
      </c>
      <c r="G37" s="19">
        <f t="shared" si="2"/>
        <v>228800</v>
      </c>
      <c r="H37" s="20">
        <f t="shared" si="3"/>
        <v>2496000</v>
      </c>
      <c r="I37" s="8"/>
    </row>
    <row r="38" spans="1:9" ht="16.5">
      <c r="A38" s="41">
        <v>9</v>
      </c>
      <c r="B38" s="22" t="s">
        <v>15</v>
      </c>
      <c r="C38" s="24">
        <v>104000</v>
      </c>
      <c r="D38" s="23">
        <v>1</v>
      </c>
      <c r="E38" s="24">
        <f t="shared" si="0"/>
        <v>104000</v>
      </c>
      <c r="F38" s="19">
        <f t="shared" si="1"/>
        <v>10400</v>
      </c>
      <c r="G38" s="19">
        <f t="shared" si="2"/>
        <v>114400</v>
      </c>
      <c r="H38" s="20">
        <f t="shared" si="3"/>
        <v>1248000</v>
      </c>
      <c r="I38" s="8"/>
    </row>
    <row r="39" spans="1:9" ht="16.5">
      <c r="A39" s="42">
        <v>10</v>
      </c>
      <c r="B39" s="22" t="s">
        <v>16</v>
      </c>
      <c r="C39" s="24">
        <v>104000</v>
      </c>
      <c r="D39" s="23">
        <v>1</v>
      </c>
      <c r="E39" s="24">
        <f t="shared" si="0"/>
        <v>104000</v>
      </c>
      <c r="F39" s="19">
        <f t="shared" si="1"/>
        <v>10400</v>
      </c>
      <c r="G39" s="19">
        <f t="shared" si="2"/>
        <v>114400</v>
      </c>
      <c r="H39" s="20">
        <f t="shared" si="3"/>
        <v>1248000</v>
      </c>
      <c r="I39" s="8"/>
    </row>
    <row r="40" spans="1:9" s="6" customFormat="1" ht="15.75" customHeight="1">
      <c r="A40" s="43"/>
      <c r="B40" s="26" t="s">
        <v>11</v>
      </c>
      <c r="C40" s="26"/>
      <c r="D40" s="27">
        <f>SUM(D27:D39)</f>
        <v>34</v>
      </c>
      <c r="E40" s="28">
        <f>SUM(E30:E39)</f>
        <v>3571500</v>
      </c>
      <c r="F40" s="28">
        <f>SUM(F30:F39)</f>
        <v>357150</v>
      </c>
      <c r="G40" s="28">
        <f>SUM(G30:G39)</f>
        <v>3928650</v>
      </c>
      <c r="H40" s="28">
        <f>SUM(H30:H39)</f>
        <v>42858000</v>
      </c>
      <c r="I40" s="9"/>
    </row>
    <row r="41" spans="1:9" s="6" customFormat="1" ht="15.75" customHeight="1" thickBot="1">
      <c r="A41" s="71"/>
      <c r="B41" s="29" t="s">
        <v>12</v>
      </c>
      <c r="C41" s="29"/>
      <c r="D41" s="29"/>
      <c r="E41" s="30">
        <v>150000</v>
      </c>
      <c r="F41" s="91"/>
      <c r="G41" s="91">
        <v>150000</v>
      </c>
      <c r="H41" s="20">
        <f t="shared" si="3"/>
        <v>1800000</v>
      </c>
      <c r="I41" s="9"/>
    </row>
    <row r="42" spans="1:9" s="6" customFormat="1" ht="15.75" customHeight="1" thickBot="1">
      <c r="A42" s="31"/>
      <c r="B42" s="32" t="s">
        <v>13</v>
      </c>
      <c r="C42" s="70"/>
      <c r="D42" s="33">
        <f>SUM(D40)</f>
        <v>34</v>
      </c>
      <c r="E42" s="34">
        <f>SUM(E40:E41)</f>
        <v>3721500</v>
      </c>
      <c r="F42" s="92">
        <f>SUM(F40:F41)</f>
        <v>357150</v>
      </c>
      <c r="G42" s="92">
        <f t="shared" ref="G42" si="4">SUM(G40:G41)</f>
        <v>4078650</v>
      </c>
      <c r="H42" s="92">
        <f>SUM(H40:H41)</f>
        <v>44658000</v>
      </c>
      <c r="I42" s="9"/>
    </row>
    <row r="43" spans="1:9" ht="17.25">
      <c r="A43" s="36"/>
      <c r="B43" s="8"/>
      <c r="C43" s="8"/>
      <c r="D43" s="36"/>
      <c r="E43" s="8"/>
      <c r="F43" s="8"/>
      <c r="G43" s="8"/>
      <c r="H43" s="8"/>
      <c r="I43" s="8"/>
    </row>
    <row r="44" spans="1:9" ht="17.25">
      <c r="A44" s="36"/>
      <c r="B44" s="8"/>
      <c r="C44" s="8"/>
      <c r="D44" s="36"/>
      <c r="E44" s="8"/>
      <c r="F44" s="8"/>
      <c r="G44" s="8"/>
      <c r="H44" s="8"/>
      <c r="I44" s="8"/>
    </row>
    <row r="45" spans="1:9" ht="38.25" customHeight="1">
      <c r="A45" s="36"/>
      <c r="B45" s="120" t="s">
        <v>93</v>
      </c>
      <c r="C45" s="120"/>
      <c r="D45" s="120"/>
      <c r="E45" s="120"/>
      <c r="F45" s="120"/>
      <c r="G45" s="120"/>
      <c r="H45" s="120"/>
      <c r="I45" s="8"/>
    </row>
    <row r="46" spans="1:9" ht="17.25">
      <c r="A46" s="36"/>
      <c r="B46" s="9"/>
      <c r="C46" s="9"/>
      <c r="D46" s="36"/>
      <c r="E46" s="9"/>
      <c r="F46" s="9"/>
      <c r="G46" s="9"/>
      <c r="H46" s="9"/>
      <c r="I46" s="8"/>
    </row>
    <row r="47" spans="1:9" ht="17.25">
      <c r="A47" s="36"/>
      <c r="B47" s="9"/>
      <c r="C47" s="9"/>
      <c r="D47" s="36"/>
      <c r="E47" s="9"/>
      <c r="F47" s="9"/>
      <c r="G47" s="9"/>
      <c r="H47" s="9"/>
      <c r="I47" s="8"/>
    </row>
    <row r="48" spans="1:9" ht="17.25">
      <c r="A48" s="36"/>
      <c r="B48" s="36"/>
      <c r="C48" s="36"/>
      <c r="D48" s="9"/>
      <c r="E48" s="9"/>
      <c r="F48" s="9"/>
      <c r="G48" s="9"/>
      <c r="H48" s="36"/>
      <c r="I48" s="8"/>
    </row>
    <row r="49" spans="1:9" ht="17.25">
      <c r="A49" s="36"/>
      <c r="B49" s="36"/>
      <c r="C49" s="36"/>
      <c r="D49" s="9"/>
      <c r="E49" s="9"/>
      <c r="F49" s="9"/>
      <c r="G49" s="9"/>
      <c r="H49" s="36"/>
      <c r="I49" s="8"/>
    </row>
    <row r="50" spans="1:9" ht="17.25">
      <c r="A50" s="9"/>
      <c r="B50" s="36"/>
      <c r="C50" s="36"/>
      <c r="D50" s="9"/>
      <c r="E50" s="9"/>
      <c r="F50" s="9"/>
      <c r="G50" s="9"/>
      <c r="H50" s="39"/>
      <c r="I50" s="8"/>
    </row>
    <row r="51" spans="1:9" ht="18" customHeight="1">
      <c r="A51" s="9"/>
      <c r="B51" s="37"/>
      <c r="C51" s="37"/>
      <c r="D51" s="9"/>
      <c r="E51" s="9"/>
      <c r="F51" s="9"/>
      <c r="G51" s="9"/>
      <c r="H51" s="39"/>
      <c r="I51" s="8"/>
    </row>
    <row r="52" spans="1:9" ht="17.25">
      <c r="A52" s="9"/>
      <c r="B52" s="9"/>
      <c r="C52" s="9"/>
      <c r="D52" s="9"/>
      <c r="E52" s="36"/>
      <c r="F52" s="36"/>
      <c r="G52" s="36"/>
      <c r="H52" s="52"/>
      <c r="I52" s="8"/>
    </row>
    <row r="53" spans="1:9" ht="17.25">
      <c r="A53" s="9"/>
      <c r="B53" s="36"/>
      <c r="C53" s="36"/>
      <c r="D53" s="9"/>
      <c r="E53" s="9"/>
      <c r="F53" s="9"/>
      <c r="G53" s="9"/>
      <c r="H53" s="36"/>
      <c r="I53" s="8"/>
    </row>
    <row r="54" spans="1:9" ht="15">
      <c r="A54" s="1"/>
      <c r="B54" s="1"/>
      <c r="C54" s="1"/>
      <c r="D54" s="1"/>
      <c r="E54" s="1"/>
      <c r="F54" s="1"/>
      <c r="G54" s="1"/>
      <c r="H54" s="1"/>
    </row>
    <row r="55" spans="1:9" ht="15">
      <c r="A55" s="1"/>
      <c r="B55" s="1"/>
      <c r="C55" s="1"/>
      <c r="D55" s="1"/>
      <c r="E55" s="3"/>
      <c r="F55" s="3"/>
      <c r="G55" s="3"/>
      <c r="H55" s="1"/>
    </row>
    <row r="56" spans="1:9" ht="15">
      <c r="A56" s="6"/>
      <c r="B56" s="6"/>
      <c r="C56" s="6"/>
      <c r="D56" s="6"/>
      <c r="E56" s="6"/>
      <c r="F56" s="6"/>
      <c r="G56" s="6"/>
      <c r="H56" s="6"/>
    </row>
  </sheetData>
  <mergeCells count="10">
    <mergeCell ref="A28:A29"/>
    <mergeCell ref="B28:B29"/>
    <mergeCell ref="D28:D29"/>
    <mergeCell ref="B17:E17"/>
    <mergeCell ref="B19:H19"/>
    <mergeCell ref="D2:H8"/>
    <mergeCell ref="B21:H21"/>
    <mergeCell ref="B25:E25"/>
    <mergeCell ref="D10:H15"/>
    <mergeCell ref="B45:H4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5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H49"/>
  <sheetViews>
    <sheetView topLeftCell="A34" workbookViewId="0">
      <selection activeCell="B48" sqref="B48:F48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5" width="17.7109375" customWidth="1"/>
    <col min="6" max="6" width="19" customWidth="1"/>
    <col min="7" max="7" width="34.28515625" bestFit="1" customWidth="1"/>
  </cols>
  <sheetData>
    <row r="2" spans="1:7" ht="12.75" customHeight="1">
      <c r="D2" s="117" t="s">
        <v>74</v>
      </c>
      <c r="E2" s="117"/>
      <c r="F2" s="117"/>
    </row>
    <row r="3" spans="1:7" ht="12.75" customHeight="1">
      <c r="D3" s="117"/>
      <c r="E3" s="117"/>
      <c r="F3" s="117"/>
    </row>
    <row r="4" spans="1:7" ht="12.75" customHeight="1">
      <c r="D4" s="117"/>
      <c r="E4" s="117"/>
      <c r="F4" s="117"/>
    </row>
    <row r="5" spans="1:7" ht="12.75" customHeight="1">
      <c r="D5" s="117"/>
      <c r="E5" s="117"/>
      <c r="F5" s="117"/>
    </row>
    <row r="6" spans="1:7" ht="12.75" customHeight="1">
      <c r="D6" s="117"/>
      <c r="E6" s="117"/>
      <c r="F6" s="117"/>
    </row>
    <row r="7" spans="1:7" ht="12.75" customHeight="1">
      <c r="D7" s="117"/>
      <c r="E7" s="117"/>
      <c r="F7" s="117"/>
    </row>
    <row r="8" spans="1:7" ht="12.75" customHeight="1">
      <c r="D8" s="117"/>
      <c r="E8" s="117"/>
      <c r="F8" s="117"/>
    </row>
    <row r="10" spans="1:7">
      <c r="D10" s="128" t="s">
        <v>79</v>
      </c>
      <c r="E10" s="128"/>
      <c r="F10" s="128"/>
    </row>
    <row r="11" spans="1:7">
      <c r="D11" s="128"/>
      <c r="E11" s="128"/>
      <c r="F11" s="128"/>
    </row>
    <row r="12" spans="1:7">
      <c r="D12" s="128"/>
      <c r="E12" s="128"/>
      <c r="F12" s="128"/>
    </row>
    <row r="13" spans="1:7">
      <c r="D13" s="128"/>
      <c r="E13" s="128"/>
      <c r="F13" s="128"/>
    </row>
    <row r="14" spans="1:7">
      <c r="D14" s="128"/>
      <c r="E14" s="128"/>
      <c r="F14" s="128"/>
    </row>
    <row r="15" spans="1:7">
      <c r="D15" s="128"/>
      <c r="E15" s="128"/>
      <c r="F15" s="128"/>
    </row>
    <row r="16" spans="1:7" ht="12.75" customHeight="1">
      <c r="A16" s="8"/>
      <c r="B16" s="8"/>
      <c r="C16" s="8"/>
      <c r="D16" s="128"/>
      <c r="E16" s="128"/>
      <c r="F16" s="128"/>
      <c r="G16" s="55"/>
    </row>
    <row r="17" spans="1:7" ht="15" customHeight="1">
      <c r="A17" s="9"/>
      <c r="B17" s="8"/>
      <c r="C17" s="8"/>
      <c r="D17" s="128"/>
      <c r="E17" s="128"/>
      <c r="F17" s="128"/>
      <c r="G17" s="55"/>
    </row>
    <row r="18" spans="1:7" ht="15" customHeight="1">
      <c r="A18" s="9"/>
      <c r="B18" s="8"/>
      <c r="C18" s="8"/>
      <c r="D18" s="8"/>
      <c r="E18" s="55"/>
      <c r="F18" s="55"/>
      <c r="G18" s="55"/>
    </row>
    <row r="19" spans="1:7" ht="18" customHeight="1">
      <c r="A19" s="8"/>
      <c r="B19" s="125" t="s">
        <v>2</v>
      </c>
      <c r="C19" s="125"/>
      <c r="D19" s="125"/>
      <c r="E19" s="125"/>
      <c r="F19" s="8"/>
    </row>
    <row r="20" spans="1:7" ht="17.25">
      <c r="A20" s="10"/>
      <c r="B20" s="8"/>
      <c r="C20" s="8"/>
      <c r="D20" s="8"/>
      <c r="E20" s="8"/>
      <c r="F20" s="8"/>
    </row>
    <row r="21" spans="1:7" ht="16.5" customHeight="1">
      <c r="A21" s="8"/>
      <c r="B21" s="126" t="s">
        <v>30</v>
      </c>
      <c r="C21" s="126"/>
      <c r="D21" s="126"/>
      <c r="E21" s="126"/>
      <c r="F21" s="126"/>
    </row>
    <row r="22" spans="1:7" ht="17.25">
      <c r="A22" s="10"/>
      <c r="B22" s="8"/>
      <c r="C22" s="8"/>
      <c r="D22" s="8"/>
      <c r="E22" s="8"/>
      <c r="F22" s="8"/>
    </row>
    <row r="23" spans="1:7" ht="17.25">
      <c r="A23" s="10"/>
      <c r="B23" s="129" t="s">
        <v>40</v>
      </c>
      <c r="C23" s="129"/>
      <c r="D23" s="129"/>
      <c r="E23" s="129"/>
      <c r="F23" s="129"/>
    </row>
    <row r="24" spans="1:7" ht="19.5">
      <c r="A24" s="8"/>
      <c r="B24" s="8"/>
      <c r="C24" s="8"/>
      <c r="D24" s="40"/>
      <c r="E24" s="40"/>
      <c r="F24" s="8"/>
    </row>
    <row r="25" spans="1:7" ht="19.5">
      <c r="A25" s="8"/>
      <c r="B25" s="8"/>
      <c r="C25" s="8"/>
      <c r="D25" s="40"/>
      <c r="E25" s="40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19" t="s">
        <v>20</v>
      </c>
      <c r="C27" s="119"/>
      <c r="D27" s="119"/>
      <c r="E27" s="119"/>
      <c r="F27" s="8"/>
    </row>
    <row r="28" spans="1:7" ht="14.25">
      <c r="A28" s="8"/>
      <c r="B28" s="90"/>
      <c r="C28" s="90"/>
      <c r="D28" s="90"/>
      <c r="E28" s="90"/>
      <c r="F28" s="8"/>
    </row>
    <row r="29" spans="1:7" ht="14.25">
      <c r="A29" s="12"/>
      <c r="B29" s="8"/>
      <c r="C29" s="8"/>
      <c r="D29" s="8"/>
      <c r="E29" s="8"/>
      <c r="F29" s="8"/>
    </row>
    <row r="30" spans="1:7" ht="18" thickBot="1">
      <c r="A30" s="10"/>
      <c r="B30" s="8"/>
      <c r="C30" s="8"/>
      <c r="D30" s="8"/>
      <c r="E30" s="8"/>
      <c r="F30" s="8"/>
    </row>
    <row r="31" spans="1:7" s="5" customFormat="1" ht="32.25" customHeight="1">
      <c r="A31" s="121" t="s">
        <v>3</v>
      </c>
      <c r="B31" s="121" t="s">
        <v>4</v>
      </c>
      <c r="C31" s="69" t="s">
        <v>45</v>
      </c>
      <c r="D31" s="123" t="s">
        <v>43</v>
      </c>
      <c r="E31" s="14" t="s">
        <v>31</v>
      </c>
      <c r="F31" s="13" t="s">
        <v>5</v>
      </c>
    </row>
    <row r="32" spans="1:7" s="5" customFormat="1" ht="24" customHeight="1" thickBot="1">
      <c r="A32" s="122"/>
      <c r="B32" s="122"/>
      <c r="C32" s="15" t="s">
        <v>44</v>
      </c>
      <c r="D32" s="124"/>
      <c r="E32" s="15" t="s">
        <v>44</v>
      </c>
      <c r="F32" s="15" t="s">
        <v>44</v>
      </c>
    </row>
    <row r="33" spans="1:8" s="5" customFormat="1" ht="16.5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20">
        <f>SUM(E33*12)</f>
        <v>1452000</v>
      </c>
    </row>
    <row r="34" spans="1:8" s="5" customFormat="1" ht="16.5">
      <c r="A34" s="41">
        <v>2</v>
      </c>
      <c r="B34" s="17" t="s">
        <v>17</v>
      </c>
      <c r="C34" s="24">
        <v>110000</v>
      </c>
      <c r="D34" s="18">
        <v>1</v>
      </c>
      <c r="E34" s="19">
        <f t="shared" ref="E34:E42" si="0">SUM(C34*D34)</f>
        <v>110000</v>
      </c>
      <c r="F34" s="20">
        <f t="shared" ref="F34:F44" si="1">SUM(E34*12)</f>
        <v>1320000</v>
      </c>
    </row>
    <row r="35" spans="1:8" s="5" customFormat="1" ht="16.5">
      <c r="A35" s="41">
        <v>3</v>
      </c>
      <c r="B35" s="22" t="s">
        <v>7</v>
      </c>
      <c r="C35" s="24">
        <v>110000</v>
      </c>
      <c r="D35" s="23">
        <v>1</v>
      </c>
      <c r="E35" s="19">
        <f t="shared" si="0"/>
        <v>110000</v>
      </c>
      <c r="F35" s="20">
        <f t="shared" si="1"/>
        <v>1320000</v>
      </c>
    </row>
    <row r="36" spans="1:8" s="5" customFormat="1" ht="16.5">
      <c r="A36" s="41">
        <v>4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8" s="5" customFormat="1" ht="16.5">
      <c r="A37" s="41">
        <v>5</v>
      </c>
      <c r="B37" s="22" t="s">
        <v>8</v>
      </c>
      <c r="C37" s="24">
        <v>104500</v>
      </c>
      <c r="D37" s="57">
        <v>17</v>
      </c>
      <c r="E37" s="19">
        <f t="shared" si="0"/>
        <v>1776500</v>
      </c>
      <c r="F37" s="20">
        <f t="shared" si="1"/>
        <v>21318000</v>
      </c>
    </row>
    <row r="38" spans="1:8" s="5" customFormat="1" ht="16.5">
      <c r="A38" s="41">
        <v>6</v>
      </c>
      <c r="B38" s="22" t="s">
        <v>1</v>
      </c>
      <c r="C38" s="24">
        <v>104500</v>
      </c>
      <c r="D38" s="23">
        <v>2</v>
      </c>
      <c r="E38" s="19">
        <f t="shared" si="0"/>
        <v>209000</v>
      </c>
      <c r="F38" s="20">
        <f t="shared" si="1"/>
        <v>2508000</v>
      </c>
    </row>
    <row r="39" spans="1:8" s="5" customFormat="1" ht="16.5">
      <c r="A39" s="41">
        <v>7</v>
      </c>
      <c r="B39" s="22" t="s">
        <v>10</v>
      </c>
      <c r="C39" s="24">
        <v>104000</v>
      </c>
      <c r="D39" s="23">
        <v>3</v>
      </c>
      <c r="E39" s="19">
        <f t="shared" si="0"/>
        <v>312000</v>
      </c>
      <c r="F39" s="20">
        <f t="shared" si="1"/>
        <v>3744000</v>
      </c>
    </row>
    <row r="40" spans="1:8" s="5" customFormat="1" ht="16.5">
      <c r="A40" s="41">
        <v>8</v>
      </c>
      <c r="B40" s="22" t="s">
        <v>9</v>
      </c>
      <c r="C40" s="24">
        <v>104000</v>
      </c>
      <c r="D40" s="23">
        <v>3</v>
      </c>
      <c r="E40" s="19">
        <f t="shared" si="0"/>
        <v>312000</v>
      </c>
      <c r="F40" s="20">
        <f t="shared" si="1"/>
        <v>3744000</v>
      </c>
    </row>
    <row r="41" spans="1:8" s="5" customFormat="1" ht="16.5">
      <c r="A41" s="41">
        <v>9</v>
      </c>
      <c r="B41" s="22" t="s">
        <v>15</v>
      </c>
      <c r="C41" s="24">
        <v>104000</v>
      </c>
      <c r="D41" s="23">
        <v>2</v>
      </c>
      <c r="E41" s="19">
        <f t="shared" si="0"/>
        <v>208000</v>
      </c>
      <c r="F41" s="20">
        <f t="shared" si="1"/>
        <v>2496000</v>
      </c>
    </row>
    <row r="42" spans="1:8" s="5" customFormat="1" ht="16.5">
      <c r="A42" s="41">
        <v>10</v>
      </c>
      <c r="B42" s="22" t="s">
        <v>16</v>
      </c>
      <c r="C42" s="24">
        <v>104000</v>
      </c>
      <c r="D42" s="23">
        <v>1</v>
      </c>
      <c r="E42" s="19">
        <f t="shared" si="0"/>
        <v>104000</v>
      </c>
      <c r="F42" s="20">
        <f t="shared" si="1"/>
        <v>1248000</v>
      </c>
    </row>
    <row r="43" spans="1:8" s="6" customFormat="1" ht="15.75" customHeight="1">
      <c r="A43" s="25"/>
      <c r="B43" s="26" t="s">
        <v>11</v>
      </c>
      <c r="C43" s="26"/>
      <c r="D43" s="27">
        <f>SUM(D33:D42)</f>
        <v>32</v>
      </c>
      <c r="E43" s="28">
        <f>SUM(E33:E42)</f>
        <v>3367000</v>
      </c>
      <c r="F43" s="28">
        <f>SUM(F33:F42)</f>
        <v>40404000</v>
      </c>
    </row>
    <row r="44" spans="1:8" s="6" customFormat="1" ht="15.75" customHeight="1" thickBot="1">
      <c r="A44" s="29"/>
      <c r="B44" s="29" t="s">
        <v>12</v>
      </c>
      <c r="C44" s="29"/>
      <c r="D44" s="29"/>
      <c r="E44" s="30">
        <v>45000</v>
      </c>
      <c r="F44" s="20">
        <f t="shared" si="1"/>
        <v>540000</v>
      </c>
    </row>
    <row r="45" spans="1:8" s="6" customFormat="1" ht="15.75" customHeight="1" thickBot="1">
      <c r="A45" s="31"/>
      <c r="B45" s="32" t="s">
        <v>13</v>
      </c>
      <c r="C45" s="32"/>
      <c r="D45" s="67">
        <f>SUM(D43)</f>
        <v>32</v>
      </c>
      <c r="E45" s="68">
        <f>SUM(E43:E44)</f>
        <v>3412000</v>
      </c>
      <c r="F45" s="35">
        <f>SUM(F43:F44)</f>
        <v>40944000</v>
      </c>
    </row>
    <row r="46" spans="1:8" ht="17.25">
      <c r="A46" s="36"/>
      <c r="B46" s="8"/>
      <c r="C46" s="8"/>
      <c r="D46" s="36"/>
      <c r="E46" s="8"/>
      <c r="F46" s="8"/>
    </row>
    <row r="47" spans="1:8" ht="17.25">
      <c r="A47" s="36"/>
      <c r="B47" s="8"/>
      <c r="C47" s="8"/>
      <c r="D47" s="36"/>
      <c r="E47" s="8"/>
      <c r="F47" s="8"/>
    </row>
    <row r="48" spans="1:8" ht="39" customHeight="1">
      <c r="A48" s="1"/>
      <c r="B48" s="120" t="s">
        <v>94</v>
      </c>
      <c r="C48" s="120"/>
      <c r="D48" s="120"/>
      <c r="E48" s="120"/>
      <c r="F48" s="120"/>
      <c r="G48" s="116"/>
      <c r="H48" s="116"/>
    </row>
    <row r="49" spans="1:6" ht="15">
      <c r="A49" s="6"/>
      <c r="B49" s="6"/>
      <c r="C49" s="6"/>
      <c r="D49" s="6"/>
      <c r="E49" s="6"/>
      <c r="F49" s="6"/>
    </row>
  </sheetData>
  <mergeCells count="10">
    <mergeCell ref="B48:F48"/>
    <mergeCell ref="D2:F8"/>
    <mergeCell ref="B27:E27"/>
    <mergeCell ref="D10:F17"/>
    <mergeCell ref="A31:A32"/>
    <mergeCell ref="B31:B32"/>
    <mergeCell ref="D31:D32"/>
    <mergeCell ref="B19:E19"/>
    <mergeCell ref="B21:F21"/>
    <mergeCell ref="B23:F23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I58"/>
  <sheetViews>
    <sheetView topLeftCell="A25" workbookViewId="0">
      <selection activeCell="B43" sqref="B43:F43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5" width="17.7109375" customWidth="1"/>
    <col min="6" max="6" width="17.5703125" customWidth="1"/>
    <col min="7" max="7" width="14.28515625" customWidth="1"/>
  </cols>
  <sheetData>
    <row r="2" spans="1:7">
      <c r="D2" s="117" t="s">
        <v>64</v>
      </c>
      <c r="E2" s="117"/>
      <c r="F2" s="117"/>
    </row>
    <row r="3" spans="1:7">
      <c r="D3" s="117"/>
      <c r="E3" s="117"/>
      <c r="F3" s="117"/>
    </row>
    <row r="4" spans="1:7">
      <c r="D4" s="117"/>
      <c r="E4" s="117"/>
      <c r="F4" s="117"/>
    </row>
    <row r="5" spans="1:7">
      <c r="D5" s="117"/>
      <c r="E5" s="117"/>
      <c r="F5" s="117"/>
    </row>
    <row r="6" spans="1:7">
      <c r="D6" s="117"/>
      <c r="E6" s="117"/>
      <c r="F6" s="117"/>
    </row>
    <row r="7" spans="1:7">
      <c r="D7" s="117"/>
      <c r="E7" s="117"/>
      <c r="F7" s="117"/>
    </row>
    <row r="8" spans="1:7">
      <c r="D8" s="117"/>
      <c r="E8" s="117"/>
      <c r="F8" s="117"/>
    </row>
    <row r="10" spans="1:7">
      <c r="D10" s="128" t="s">
        <v>80</v>
      </c>
      <c r="E10" s="128"/>
      <c r="F10" s="128"/>
    </row>
    <row r="11" spans="1:7">
      <c r="D11" s="128"/>
      <c r="E11" s="128"/>
      <c r="F11" s="128"/>
    </row>
    <row r="12" spans="1:7">
      <c r="D12" s="128"/>
      <c r="E12" s="128"/>
      <c r="F12" s="128"/>
    </row>
    <row r="13" spans="1:7">
      <c r="D13" s="128"/>
      <c r="E13" s="128"/>
      <c r="F13" s="128"/>
    </row>
    <row r="14" spans="1:7" ht="12.75" customHeight="1">
      <c r="A14" s="8"/>
      <c r="B14" s="8"/>
      <c r="C14" s="8"/>
      <c r="D14" s="128"/>
      <c r="E14" s="128"/>
      <c r="F14" s="128"/>
      <c r="G14" s="8"/>
    </row>
    <row r="15" spans="1:7" ht="17.25">
      <c r="A15" s="9"/>
      <c r="B15" s="8"/>
      <c r="C15" s="8"/>
      <c r="D15" s="128"/>
      <c r="E15" s="128"/>
      <c r="F15" s="128"/>
      <c r="G15" s="8"/>
    </row>
    <row r="16" spans="1:7" ht="17.25">
      <c r="A16" s="9"/>
      <c r="B16" s="8"/>
      <c r="C16" s="8"/>
      <c r="D16" s="128"/>
      <c r="E16" s="128"/>
      <c r="F16" s="128"/>
      <c r="G16" s="8"/>
    </row>
    <row r="17" spans="1:7" ht="17.25">
      <c r="A17" s="9"/>
      <c r="B17" s="8"/>
      <c r="C17" s="8"/>
      <c r="D17" s="8"/>
      <c r="E17" s="8"/>
      <c r="F17" s="8"/>
      <c r="G17" s="8"/>
    </row>
    <row r="18" spans="1:7" ht="15.75" customHeight="1">
      <c r="A18" s="8"/>
      <c r="B18" s="126" t="s">
        <v>2</v>
      </c>
      <c r="C18" s="126"/>
      <c r="D18" s="126"/>
      <c r="E18" s="126"/>
      <c r="F18" s="8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5.75" customHeight="1">
      <c r="A20" s="8"/>
      <c r="B20" s="126" t="s">
        <v>30</v>
      </c>
      <c r="C20" s="126"/>
      <c r="D20" s="126"/>
      <c r="E20" s="126"/>
      <c r="F20" s="56"/>
      <c r="G20" s="8"/>
    </row>
    <row r="21" spans="1:7" ht="17.25">
      <c r="A21" s="10"/>
      <c r="B21" s="8"/>
      <c r="C21" s="8"/>
      <c r="D21" s="8"/>
      <c r="E21" s="8"/>
      <c r="F21" s="8"/>
      <c r="G21" s="8"/>
    </row>
    <row r="22" spans="1:7" ht="17.25">
      <c r="A22" s="10"/>
      <c r="B22" s="129" t="s">
        <v>34</v>
      </c>
      <c r="C22" s="129"/>
      <c r="D22" s="129"/>
      <c r="E22" s="129"/>
      <c r="F22" s="53"/>
      <c r="G22" s="8"/>
    </row>
    <row r="23" spans="1:7" ht="19.5">
      <c r="A23" s="8"/>
      <c r="B23" s="8"/>
      <c r="C23" s="8"/>
      <c r="D23" s="40"/>
      <c r="E23" s="40"/>
      <c r="F23" s="8"/>
      <c r="G23" s="8"/>
    </row>
    <row r="24" spans="1:7" ht="17.25">
      <c r="A24" s="10"/>
      <c r="B24" s="8"/>
      <c r="C24" s="8"/>
      <c r="D24" s="8"/>
      <c r="E24" s="8"/>
      <c r="F24" s="8"/>
      <c r="G24" s="8"/>
    </row>
    <row r="25" spans="1:7" ht="14.25">
      <c r="A25" s="11"/>
      <c r="B25" s="8"/>
      <c r="C25" s="8"/>
      <c r="D25" s="8"/>
      <c r="E25" s="8"/>
      <c r="F25" s="8"/>
      <c r="G25" s="8"/>
    </row>
    <row r="26" spans="1:7" ht="14.25">
      <c r="A26" s="8"/>
      <c r="B26" s="119" t="s">
        <v>46</v>
      </c>
      <c r="C26" s="119"/>
      <c r="D26" s="119"/>
      <c r="E26" s="119"/>
      <c r="F26" s="8"/>
      <c r="G26" s="8"/>
    </row>
    <row r="27" spans="1:7" ht="14.25">
      <c r="A27" s="12"/>
      <c r="B27" s="8"/>
      <c r="C27" s="8"/>
      <c r="D27" s="8"/>
      <c r="E27" s="8"/>
      <c r="F27" s="8"/>
      <c r="G27" s="8"/>
    </row>
    <row r="28" spans="1:7" ht="18" thickBot="1">
      <c r="A28" s="10"/>
      <c r="B28" s="8"/>
      <c r="C28" s="8"/>
      <c r="D28" s="8"/>
      <c r="E28" s="8"/>
      <c r="F28" s="8"/>
      <c r="G28" s="8"/>
    </row>
    <row r="29" spans="1:7" s="5" customFormat="1" ht="31.5" customHeight="1">
      <c r="A29" s="121" t="s">
        <v>3</v>
      </c>
      <c r="B29" s="121" t="s">
        <v>4</v>
      </c>
      <c r="C29" s="69" t="s">
        <v>45</v>
      </c>
      <c r="D29" s="123" t="s">
        <v>43</v>
      </c>
      <c r="E29" s="14" t="s">
        <v>31</v>
      </c>
      <c r="F29" s="13" t="s">
        <v>5</v>
      </c>
      <c r="G29" s="7"/>
    </row>
    <row r="30" spans="1:7" s="5" customFormat="1" ht="17.25" customHeight="1" thickBot="1">
      <c r="A30" s="122"/>
      <c r="B30" s="122"/>
      <c r="C30" s="15" t="s">
        <v>44</v>
      </c>
      <c r="D30" s="124"/>
      <c r="E30" s="15" t="s">
        <v>44</v>
      </c>
      <c r="F30" s="15" t="s">
        <v>44</v>
      </c>
      <c r="G30" s="7"/>
    </row>
    <row r="31" spans="1:7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  <c r="G31" s="7"/>
    </row>
    <row r="32" spans="1:7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7" si="0">SUM(C32*D32)</f>
        <v>110000</v>
      </c>
      <c r="F32" s="20">
        <f t="shared" ref="F32:F39" si="1">SUM(E32*12)</f>
        <v>1320000</v>
      </c>
      <c r="G32" s="7"/>
    </row>
    <row r="33" spans="1:9" s="5" customFormat="1" ht="16.5">
      <c r="A33" s="41">
        <v>3</v>
      </c>
      <c r="B33" s="22" t="s">
        <v>8</v>
      </c>
      <c r="C33" s="24">
        <v>104500</v>
      </c>
      <c r="D33" s="57">
        <v>15.5</v>
      </c>
      <c r="E33" s="19">
        <f t="shared" si="0"/>
        <v>1619750</v>
      </c>
      <c r="F33" s="20">
        <f t="shared" si="1"/>
        <v>19437000</v>
      </c>
      <c r="G33" s="7"/>
    </row>
    <row r="34" spans="1:9" s="5" customFormat="1" ht="16.5">
      <c r="A34" s="42">
        <v>4</v>
      </c>
      <c r="B34" s="22" t="s">
        <v>19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  <c r="G34" s="7"/>
    </row>
    <row r="35" spans="1:9" s="5" customFormat="1" ht="16.5">
      <c r="A35" s="41">
        <v>5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  <c r="G35" s="7"/>
    </row>
    <row r="36" spans="1:9" s="5" customFormat="1" ht="16.5">
      <c r="A36" s="42">
        <v>6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  <c r="G36" s="7"/>
    </row>
    <row r="37" spans="1:9" s="5" customFormat="1" ht="16.5">
      <c r="A37" s="41">
        <v>7</v>
      </c>
      <c r="B37" s="22" t="s">
        <v>15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  <c r="G37" s="7"/>
    </row>
    <row r="38" spans="1:9" s="6" customFormat="1" ht="15.75" customHeight="1">
      <c r="A38" s="43"/>
      <c r="B38" s="26" t="s">
        <v>11</v>
      </c>
      <c r="C38" s="74"/>
      <c r="D38" s="27">
        <f>SUM(D31:D37)</f>
        <v>23.5</v>
      </c>
      <c r="E38" s="28">
        <f>SUM(E31:E37)</f>
        <v>2475250</v>
      </c>
      <c r="F38" s="54">
        <f>SUM(F31:F37)</f>
        <v>29703000</v>
      </c>
      <c r="G38" s="9"/>
      <c r="I38" s="5"/>
    </row>
    <row r="39" spans="1:9" s="6" customFormat="1" ht="15.75" customHeight="1" thickBot="1">
      <c r="A39" s="46"/>
      <c r="B39" s="29" t="s">
        <v>12</v>
      </c>
      <c r="C39" s="47"/>
      <c r="D39" s="47"/>
      <c r="E39" s="48">
        <v>70000</v>
      </c>
      <c r="F39" s="20">
        <f t="shared" si="1"/>
        <v>840000</v>
      </c>
      <c r="G39" s="9"/>
      <c r="I39" s="5"/>
    </row>
    <row r="40" spans="1:9" s="6" customFormat="1" ht="15.75" customHeight="1" thickBot="1">
      <c r="A40" s="49"/>
      <c r="B40" s="32" t="s">
        <v>13</v>
      </c>
      <c r="C40" s="50"/>
      <c r="D40" s="60">
        <f>SUM(D38)</f>
        <v>23.5</v>
      </c>
      <c r="E40" s="61">
        <f>SUM(E38:E39)</f>
        <v>2545250</v>
      </c>
      <c r="F40" s="51">
        <f>SUM(F38:F39)</f>
        <v>30543000</v>
      </c>
      <c r="G40" s="9"/>
      <c r="I40" s="5"/>
    </row>
    <row r="41" spans="1:9" ht="17.25">
      <c r="A41" s="36"/>
      <c r="B41" s="8"/>
      <c r="C41" s="8"/>
      <c r="D41" s="36"/>
      <c r="E41" s="8"/>
      <c r="F41" s="8"/>
      <c r="G41" s="8"/>
      <c r="I41" s="5"/>
    </row>
    <row r="42" spans="1:9" ht="17.25">
      <c r="A42" s="36"/>
      <c r="B42" s="8"/>
      <c r="C42" s="8"/>
      <c r="D42" s="36"/>
      <c r="E42" s="8"/>
      <c r="F42" s="8"/>
      <c r="G42" s="8"/>
      <c r="I42" s="5"/>
    </row>
    <row r="43" spans="1:9" ht="37.5" customHeight="1">
      <c r="A43" s="36"/>
      <c r="B43" s="120" t="s">
        <v>95</v>
      </c>
      <c r="C43" s="120"/>
      <c r="D43" s="120"/>
      <c r="E43" s="120"/>
      <c r="F43" s="120"/>
      <c r="G43" s="8"/>
      <c r="I43" s="5"/>
    </row>
    <row r="44" spans="1:9" ht="19.5" customHeight="1">
      <c r="A44" s="36"/>
      <c r="B44" s="59"/>
      <c r="C44" s="59"/>
      <c r="D44" s="59"/>
      <c r="E44" s="59"/>
      <c r="F44" s="59"/>
      <c r="G44" s="8"/>
      <c r="I44" s="5"/>
    </row>
    <row r="45" spans="1:9" ht="17.25">
      <c r="A45" s="36"/>
      <c r="B45" s="11"/>
      <c r="C45" s="11"/>
      <c r="D45" s="8"/>
      <c r="E45" s="8"/>
      <c r="F45" s="36"/>
      <c r="G45" s="36"/>
      <c r="I45" s="5"/>
    </row>
    <row r="46" spans="1:9" ht="43.5" customHeight="1">
      <c r="A46" s="36"/>
      <c r="B46" s="131"/>
      <c r="C46" s="131"/>
      <c r="D46" s="38"/>
      <c r="E46" s="126"/>
      <c r="F46" s="126"/>
      <c r="G46" s="56"/>
      <c r="I46" s="5"/>
    </row>
    <row r="47" spans="1:9" ht="17.25">
      <c r="A47" s="36"/>
      <c r="B47" s="9"/>
      <c r="C47" s="9"/>
      <c r="D47" s="36"/>
      <c r="E47" s="9"/>
      <c r="F47" s="9"/>
      <c r="G47" s="8"/>
    </row>
    <row r="48" spans="1:9" ht="17.25">
      <c r="A48" s="36"/>
      <c r="B48" s="9"/>
      <c r="C48" s="9"/>
      <c r="D48" s="36"/>
      <c r="E48" s="126"/>
      <c r="F48" s="126"/>
      <c r="G48" s="8"/>
    </row>
    <row r="49" spans="1:7" ht="17.25">
      <c r="A49" s="36"/>
      <c r="B49" s="36"/>
      <c r="C49" s="36"/>
      <c r="D49" s="9"/>
      <c r="E49" s="126"/>
      <c r="F49" s="126"/>
      <c r="G49" s="56"/>
    </row>
    <row r="50" spans="1:7" ht="17.25">
      <c r="A50" s="36"/>
      <c r="B50" s="36"/>
      <c r="C50" s="36"/>
      <c r="D50" s="9"/>
      <c r="E50" s="9"/>
      <c r="F50" s="9"/>
      <c r="G50" s="8"/>
    </row>
    <row r="51" spans="1:7" ht="56.25" customHeight="1">
      <c r="A51" s="36"/>
      <c r="B51" s="131"/>
      <c r="C51" s="131"/>
      <c r="D51" s="36"/>
      <c r="E51" s="126"/>
      <c r="F51" s="126"/>
      <c r="G51" s="8"/>
    </row>
    <row r="52" spans="1:7" ht="17.25">
      <c r="A52" s="9"/>
      <c r="B52" s="37"/>
      <c r="C52" s="37"/>
      <c r="D52" s="9"/>
      <c r="E52" s="9"/>
      <c r="F52" s="36"/>
      <c r="G52" s="8"/>
    </row>
    <row r="53" spans="1:7" ht="17.25">
      <c r="A53" s="9"/>
      <c r="B53" s="36"/>
      <c r="C53" s="36"/>
      <c r="D53" s="9"/>
      <c r="E53" s="130"/>
      <c r="F53" s="130"/>
      <c r="G53" s="130"/>
    </row>
    <row r="54" spans="1:7" ht="17.25">
      <c r="A54" s="9"/>
      <c r="B54" s="9"/>
      <c r="C54" s="9"/>
      <c r="D54" s="36"/>
      <c r="E54" s="9"/>
      <c r="F54" s="52"/>
      <c r="G54" s="8"/>
    </row>
    <row r="55" spans="1:7" ht="17.25">
      <c r="A55" s="9"/>
      <c r="B55" s="36"/>
      <c r="C55" s="36"/>
      <c r="D55" s="36"/>
      <c r="E55" s="9"/>
      <c r="F55" s="36"/>
      <c r="G55" s="8"/>
    </row>
    <row r="56" spans="1:7" ht="17.25">
      <c r="A56" s="9"/>
      <c r="B56" s="9"/>
      <c r="C56" s="9"/>
      <c r="D56" s="9"/>
      <c r="E56" s="9"/>
      <c r="F56" s="9"/>
      <c r="G56" s="8"/>
    </row>
    <row r="57" spans="1:7" ht="15">
      <c r="A57" s="1"/>
      <c r="B57" s="1"/>
      <c r="C57" s="1"/>
      <c r="D57" s="1"/>
      <c r="E57" s="3"/>
      <c r="F57" s="1"/>
    </row>
    <row r="58" spans="1:7" ht="15">
      <c r="A58" s="6"/>
      <c r="B58" s="6"/>
      <c r="C58" s="6"/>
      <c r="D58" s="6"/>
      <c r="E58" s="6"/>
      <c r="F58" s="6"/>
    </row>
  </sheetData>
  <mergeCells count="17">
    <mergeCell ref="A29:A30"/>
    <mergeCell ref="B29:B30"/>
    <mergeCell ref="D29:D30"/>
    <mergeCell ref="E48:F48"/>
    <mergeCell ref="E49:F49"/>
    <mergeCell ref="D2:F8"/>
    <mergeCell ref="E51:F51"/>
    <mergeCell ref="E53:G53"/>
    <mergeCell ref="E46:F46"/>
    <mergeCell ref="B26:E26"/>
    <mergeCell ref="B46:C46"/>
    <mergeCell ref="B51:C51"/>
    <mergeCell ref="B18:E18"/>
    <mergeCell ref="B20:E20"/>
    <mergeCell ref="B22:E22"/>
    <mergeCell ref="D10:F16"/>
    <mergeCell ref="B43:F43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  <rowBreaks count="1" manualBreakCount="1">
    <brk id="5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F58"/>
  <sheetViews>
    <sheetView topLeftCell="A34" workbookViewId="0">
      <selection activeCell="B46" sqref="B46:F46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6">
      <c r="D2" s="117" t="s">
        <v>72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9" spans="1:6" ht="16.5">
      <c r="D9" s="115"/>
      <c r="E9" s="115"/>
      <c r="F9" s="115"/>
    </row>
    <row r="10" spans="1:6" ht="16.5" customHeight="1">
      <c r="D10" s="117" t="s">
        <v>81</v>
      </c>
      <c r="E10" s="117"/>
      <c r="F10" s="117"/>
    </row>
    <row r="11" spans="1:6" ht="16.5" customHeight="1">
      <c r="D11" s="117"/>
      <c r="E11" s="117"/>
      <c r="F11" s="117"/>
    </row>
    <row r="12" spans="1:6">
      <c r="D12" s="117"/>
      <c r="E12" s="117"/>
      <c r="F12" s="117"/>
    </row>
    <row r="13" spans="1:6" ht="17.25" customHeight="1">
      <c r="A13" s="8"/>
      <c r="B13" s="8"/>
      <c r="C13" s="8"/>
      <c r="D13" s="117"/>
      <c r="E13" s="117"/>
      <c r="F13" s="117"/>
    </row>
    <row r="14" spans="1:6" ht="17.25" customHeight="1">
      <c r="A14" s="8"/>
      <c r="B14" s="8"/>
      <c r="C14" s="8"/>
      <c r="D14" s="117"/>
      <c r="E14" s="117"/>
      <c r="F14" s="117"/>
    </row>
    <row r="15" spans="1:6" ht="17.25">
      <c r="A15" s="9"/>
      <c r="B15" s="8"/>
      <c r="C15" s="8"/>
      <c r="D15" s="117"/>
      <c r="E15" s="117"/>
      <c r="F15" s="117"/>
    </row>
    <row r="16" spans="1:6" ht="18" customHeight="1">
      <c r="A16" s="8"/>
      <c r="B16" s="8"/>
      <c r="C16" s="8"/>
      <c r="D16" s="8"/>
      <c r="E16" s="8"/>
      <c r="F16" s="8"/>
    </row>
    <row r="17" spans="1:6" ht="17.25">
      <c r="A17" s="10"/>
      <c r="B17" s="125" t="s">
        <v>2</v>
      </c>
      <c r="C17" s="125"/>
      <c r="D17" s="125"/>
      <c r="E17" s="125"/>
      <c r="F17" s="8"/>
    </row>
    <row r="18" spans="1:6" ht="12.75" customHeight="1">
      <c r="A18" s="8"/>
      <c r="B18" s="8"/>
      <c r="C18" s="8"/>
      <c r="D18" s="8"/>
      <c r="E18" s="8"/>
      <c r="F18" s="8"/>
    </row>
    <row r="19" spans="1:6" ht="17.25">
      <c r="A19" s="10"/>
      <c r="B19" s="126" t="s">
        <v>30</v>
      </c>
      <c r="C19" s="126"/>
      <c r="D19" s="126"/>
      <c r="E19" s="126"/>
      <c r="F19" s="56"/>
    </row>
    <row r="20" spans="1:6" ht="17.25">
      <c r="A20" s="10"/>
      <c r="B20" s="10"/>
      <c r="C20" s="10"/>
      <c r="D20" s="10"/>
      <c r="E20" s="10"/>
      <c r="F20" s="8"/>
    </row>
    <row r="21" spans="1:6" ht="17.25">
      <c r="A21" s="10"/>
      <c r="B21" s="129" t="s">
        <v>38</v>
      </c>
      <c r="C21" s="129"/>
      <c r="D21" s="129"/>
      <c r="E21" s="129"/>
      <c r="F21" s="63"/>
    </row>
    <row r="22" spans="1:6" ht="17.25">
      <c r="A22" s="10"/>
      <c r="B22" s="8"/>
      <c r="C22" s="8"/>
      <c r="D22" s="8"/>
      <c r="E22" s="8"/>
      <c r="F22" s="8"/>
    </row>
    <row r="23" spans="1:6" ht="14.25">
      <c r="A23" s="11"/>
      <c r="B23" s="8"/>
      <c r="C23" s="8"/>
      <c r="D23" s="8"/>
      <c r="E23" s="8"/>
      <c r="F23" s="8"/>
    </row>
    <row r="24" spans="1:6" ht="14.25">
      <c r="A24" s="8"/>
      <c r="B24" s="119" t="s">
        <v>42</v>
      </c>
      <c r="C24" s="119"/>
      <c r="D24" s="119"/>
      <c r="E24" s="119"/>
      <c r="F24" s="8"/>
    </row>
    <row r="25" spans="1:6" ht="14.25">
      <c r="A25" s="12"/>
      <c r="B25" s="8"/>
      <c r="C25" s="8"/>
      <c r="D25" s="8"/>
      <c r="E25" s="8"/>
      <c r="F25" s="8"/>
    </row>
    <row r="26" spans="1:6" ht="18" thickBot="1">
      <c r="A26" s="10"/>
      <c r="B26" s="8"/>
      <c r="C26" s="8"/>
      <c r="D26" s="8"/>
      <c r="E26" s="8"/>
      <c r="F26" s="8"/>
    </row>
    <row r="27" spans="1:6" s="5" customFormat="1" ht="30" customHeight="1">
      <c r="A27" s="121" t="s">
        <v>3</v>
      </c>
      <c r="B27" s="121" t="s">
        <v>4</v>
      </c>
      <c r="C27" s="69" t="s">
        <v>45</v>
      </c>
      <c r="D27" s="123" t="s">
        <v>43</v>
      </c>
      <c r="E27" s="14" t="s">
        <v>31</v>
      </c>
      <c r="F27" s="13" t="s">
        <v>5</v>
      </c>
    </row>
    <row r="28" spans="1:6" s="5" customFormat="1" ht="18.75" customHeight="1" thickBot="1">
      <c r="A28" s="122"/>
      <c r="B28" s="122"/>
      <c r="C28" s="15" t="s">
        <v>44</v>
      </c>
      <c r="D28" s="124"/>
      <c r="E28" s="15" t="s">
        <v>44</v>
      </c>
      <c r="F28" s="15" t="s">
        <v>44</v>
      </c>
    </row>
    <row r="29" spans="1:6" s="5" customFormat="1" ht="16.5">
      <c r="A29" s="41">
        <v>1</v>
      </c>
      <c r="B29" s="17" t="s">
        <v>6</v>
      </c>
      <c r="C29" s="19">
        <v>121000</v>
      </c>
      <c r="D29" s="18">
        <v>1</v>
      </c>
      <c r="E29" s="19">
        <f>SUM(D29*C29)</f>
        <v>121000</v>
      </c>
      <c r="F29" s="20">
        <f>SUM(E29*12)</f>
        <v>1452000</v>
      </c>
    </row>
    <row r="30" spans="1:6" s="5" customFormat="1" ht="16.5">
      <c r="A30" s="42">
        <v>2</v>
      </c>
      <c r="B30" s="22" t="s">
        <v>17</v>
      </c>
      <c r="C30" s="24">
        <v>110000</v>
      </c>
      <c r="D30" s="23">
        <v>1</v>
      </c>
      <c r="E30" s="19">
        <f t="shared" ref="E30:E40" si="0">SUM(D30*C30)</f>
        <v>110000</v>
      </c>
      <c r="F30" s="20">
        <f t="shared" ref="F30:F42" si="1">SUM(E30*12)</f>
        <v>1320000</v>
      </c>
    </row>
    <row r="31" spans="1:6" s="5" customFormat="1" ht="14.25" customHeight="1">
      <c r="A31" s="41">
        <v>3</v>
      </c>
      <c r="B31" s="22" t="s">
        <v>21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41">
        <v>4</v>
      </c>
      <c r="B32" s="22" t="s">
        <v>8</v>
      </c>
      <c r="C32" s="24">
        <v>191730</v>
      </c>
      <c r="D32" s="23">
        <v>1</v>
      </c>
      <c r="E32" s="19">
        <f t="shared" si="0"/>
        <v>191730</v>
      </c>
      <c r="F32" s="20">
        <f t="shared" si="1"/>
        <v>2300760</v>
      </c>
    </row>
    <row r="33" spans="1:6" s="5" customFormat="1" ht="16.5">
      <c r="A33" s="42">
        <v>5</v>
      </c>
      <c r="B33" s="22" t="s">
        <v>8</v>
      </c>
      <c r="C33" s="24">
        <v>104500</v>
      </c>
      <c r="D33" s="23">
        <v>21.5</v>
      </c>
      <c r="E33" s="19">
        <f t="shared" si="0"/>
        <v>2246750</v>
      </c>
      <c r="F33" s="20">
        <f t="shared" si="1"/>
        <v>26961000</v>
      </c>
    </row>
    <row r="34" spans="1:6" s="5" customFormat="1" ht="15" customHeight="1">
      <c r="A34" s="41">
        <v>6</v>
      </c>
      <c r="B34" s="22" t="s">
        <v>22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6" s="5" customFormat="1" ht="16.5">
      <c r="A35" s="41">
        <v>7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6" s="5" customFormat="1" ht="16.5">
      <c r="A36" s="42">
        <v>8</v>
      </c>
      <c r="B36" s="22" t="s">
        <v>10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6" s="5" customFormat="1" ht="16.5" customHeight="1">
      <c r="A37" s="41">
        <v>9</v>
      </c>
      <c r="B37" s="22" t="s">
        <v>23</v>
      </c>
      <c r="C37" s="24">
        <v>104500</v>
      </c>
      <c r="D37" s="23">
        <v>1</v>
      </c>
      <c r="E37" s="19">
        <f t="shared" si="0"/>
        <v>104500</v>
      </c>
      <c r="F37" s="20">
        <f t="shared" si="1"/>
        <v>1254000</v>
      </c>
    </row>
    <row r="38" spans="1:6" s="5" customFormat="1" ht="16.5">
      <c r="A38" s="41">
        <v>10</v>
      </c>
      <c r="B38" s="22" t="s">
        <v>15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6" s="5" customFormat="1" ht="16.5">
      <c r="A39" s="42">
        <v>11</v>
      </c>
      <c r="B39" s="22" t="s">
        <v>9</v>
      </c>
      <c r="C39" s="24">
        <v>104000</v>
      </c>
      <c r="D39" s="23">
        <v>1</v>
      </c>
      <c r="E39" s="19">
        <f t="shared" si="0"/>
        <v>104000</v>
      </c>
      <c r="F39" s="20">
        <f t="shared" si="1"/>
        <v>1248000</v>
      </c>
    </row>
    <row r="40" spans="1:6" s="5" customFormat="1" ht="16.5">
      <c r="A40" s="41">
        <v>12</v>
      </c>
      <c r="B40" s="22" t="s">
        <v>29</v>
      </c>
      <c r="C40" s="24">
        <v>104000</v>
      </c>
      <c r="D40" s="23">
        <v>1</v>
      </c>
      <c r="E40" s="19">
        <f t="shared" si="0"/>
        <v>104000</v>
      </c>
      <c r="F40" s="20">
        <f t="shared" si="1"/>
        <v>1248000</v>
      </c>
    </row>
    <row r="41" spans="1:6" s="5" customFormat="1" ht="18.75" customHeight="1">
      <c r="A41" s="21"/>
      <c r="B41" s="26" t="s">
        <v>11</v>
      </c>
      <c r="C41" s="26"/>
      <c r="D41" s="23"/>
      <c r="E41" s="64">
        <f>SUM(E29:E40)</f>
        <v>3607480</v>
      </c>
      <c r="F41" s="64">
        <f>SUM(F29:F40)</f>
        <v>43289760</v>
      </c>
    </row>
    <row r="42" spans="1:6" s="5" customFormat="1" ht="18" thickBot="1">
      <c r="A42" s="75"/>
      <c r="B42" s="29" t="s">
        <v>12</v>
      </c>
      <c r="C42" s="29"/>
      <c r="D42" s="66"/>
      <c r="E42" s="76">
        <v>20000</v>
      </c>
      <c r="F42" s="20">
        <f t="shared" si="1"/>
        <v>240000</v>
      </c>
    </row>
    <row r="43" spans="1:6" s="6" customFormat="1" ht="15.75" customHeight="1" thickBot="1">
      <c r="A43" s="31"/>
      <c r="B43" s="32" t="s">
        <v>13</v>
      </c>
      <c r="C43" s="70"/>
      <c r="D43" s="33">
        <f>SUM(D29:D40)</f>
        <v>33.5</v>
      </c>
      <c r="E43" s="77">
        <f>SUM(E41:E42)</f>
        <v>3627480</v>
      </c>
      <c r="F43" s="78">
        <f>SUM(F41:F42)</f>
        <v>43529760</v>
      </c>
    </row>
    <row r="44" spans="1:6" ht="17.25">
      <c r="A44" s="36"/>
      <c r="B44" s="8"/>
      <c r="C44" s="8"/>
      <c r="D44" s="36"/>
      <c r="E44" s="8"/>
      <c r="F44" s="8"/>
    </row>
    <row r="45" spans="1:6" ht="17.25">
      <c r="A45" s="36"/>
      <c r="B45" s="8"/>
      <c r="C45" s="8"/>
      <c r="D45" s="36"/>
      <c r="E45" s="8"/>
      <c r="F45" s="8"/>
    </row>
    <row r="46" spans="1:6" ht="41.25" customHeight="1">
      <c r="A46" s="36"/>
      <c r="B46" s="120" t="s">
        <v>96</v>
      </c>
      <c r="C46" s="120"/>
      <c r="D46" s="120"/>
      <c r="E46" s="120"/>
      <c r="F46" s="120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56"/>
      <c r="F48" s="56"/>
    </row>
    <row r="49" spans="1:6" ht="17.25">
      <c r="A49" s="36"/>
      <c r="B49" s="36"/>
      <c r="C49" s="36"/>
      <c r="D49" s="9"/>
      <c r="E49" s="56"/>
      <c r="F49" s="56"/>
    </row>
    <row r="50" spans="1:6" ht="17.25">
      <c r="A50" s="36"/>
      <c r="B50" s="36"/>
      <c r="C50" s="36"/>
      <c r="D50" s="9"/>
      <c r="E50" s="62"/>
      <c r="F50" s="62"/>
    </row>
    <row r="51" spans="1:6" ht="21.75" customHeight="1">
      <c r="A51" s="36"/>
      <c r="B51" s="37"/>
      <c r="C51" s="37"/>
      <c r="D51" s="36"/>
      <c r="E51" s="62"/>
      <c r="F51" s="62"/>
    </row>
    <row r="52" spans="1:6" ht="17.25">
      <c r="A52" s="9"/>
      <c r="B52" s="37"/>
      <c r="C52" s="37"/>
      <c r="D52" s="9"/>
      <c r="E52" s="62"/>
      <c r="F52" s="62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9"/>
      <c r="F54" s="52"/>
    </row>
    <row r="55" spans="1:6" ht="17.25">
      <c r="A55" s="9"/>
      <c r="B55" s="36"/>
      <c r="C55" s="36"/>
      <c r="D55" s="9"/>
      <c r="E55" s="36"/>
      <c r="F55" s="36"/>
    </row>
    <row r="56" spans="1:6" ht="17.25">
      <c r="A56" s="9"/>
      <c r="B56" s="9"/>
      <c r="C56" s="9"/>
      <c r="D56" s="9"/>
      <c r="E56" s="9"/>
      <c r="F56" s="9"/>
    </row>
    <row r="57" spans="1:6" ht="17.25">
      <c r="A57" s="9"/>
      <c r="B57" s="9"/>
      <c r="C57" s="9"/>
      <c r="D57" s="9"/>
      <c r="E57" s="36"/>
      <c r="F57" s="9"/>
    </row>
    <row r="58" spans="1:6" ht="15">
      <c r="A58" s="6"/>
      <c r="B58" s="6"/>
      <c r="C58" s="6"/>
      <c r="D58" s="6"/>
      <c r="E58" s="6"/>
      <c r="F58" s="6"/>
    </row>
  </sheetData>
  <mergeCells count="10">
    <mergeCell ref="B46:F46"/>
    <mergeCell ref="A27:A28"/>
    <mergeCell ref="B27:B28"/>
    <mergeCell ref="D27:D28"/>
    <mergeCell ref="D2:F8"/>
    <mergeCell ref="B17:E17"/>
    <mergeCell ref="B24:E24"/>
    <mergeCell ref="B19:E19"/>
    <mergeCell ref="B21:E21"/>
    <mergeCell ref="D10:F1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3" max="4" man="1"/>
    <brk id="55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G60"/>
  <sheetViews>
    <sheetView topLeftCell="A37" workbookViewId="0">
      <selection activeCell="B46" sqref="B46:F46"/>
    </sheetView>
  </sheetViews>
  <sheetFormatPr defaultRowHeight="12.75"/>
  <cols>
    <col min="1" max="1" width="6.42578125" customWidth="1"/>
    <col min="2" max="2" width="32.42578125" customWidth="1"/>
    <col min="3" max="3" width="17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4:6">
      <c r="D2" s="117" t="s">
        <v>66</v>
      </c>
      <c r="E2" s="117"/>
      <c r="F2" s="117"/>
    </row>
    <row r="3" spans="4:6">
      <c r="D3" s="117"/>
      <c r="E3" s="117"/>
      <c r="F3" s="117"/>
    </row>
    <row r="4" spans="4:6">
      <c r="D4" s="117"/>
      <c r="E4" s="117"/>
      <c r="F4" s="117"/>
    </row>
    <row r="5" spans="4:6">
      <c r="D5" s="117"/>
      <c r="E5" s="117"/>
      <c r="F5" s="117"/>
    </row>
    <row r="6" spans="4:6">
      <c r="D6" s="117"/>
      <c r="E6" s="117"/>
      <c r="F6" s="117"/>
    </row>
    <row r="7" spans="4:6">
      <c r="D7" s="117"/>
      <c r="E7" s="117"/>
      <c r="F7" s="117"/>
    </row>
    <row r="8" spans="4:6">
      <c r="D8" s="117"/>
      <c r="E8" s="117"/>
      <c r="F8" s="117"/>
    </row>
    <row r="9" spans="4:6">
      <c r="D9" s="117"/>
      <c r="E9" s="117"/>
      <c r="F9" s="117"/>
    </row>
    <row r="10" spans="4:6" ht="16.5">
      <c r="D10" s="115"/>
      <c r="E10" s="115"/>
      <c r="F10" s="115"/>
    </row>
    <row r="11" spans="4:6" ht="16.5" customHeight="1">
      <c r="D11" s="117" t="s">
        <v>82</v>
      </c>
      <c r="E11" s="117"/>
      <c r="F11" s="117"/>
    </row>
    <row r="12" spans="4:6" ht="16.5" customHeight="1">
      <c r="D12" s="117"/>
      <c r="E12" s="117"/>
      <c r="F12" s="117"/>
    </row>
    <row r="13" spans="4:6" ht="16.5" customHeight="1">
      <c r="D13" s="117"/>
      <c r="E13" s="117"/>
      <c r="F13" s="117"/>
    </row>
    <row r="14" spans="4:6" ht="16.5" customHeight="1">
      <c r="D14" s="117"/>
      <c r="E14" s="117"/>
      <c r="F14" s="117"/>
    </row>
    <row r="15" spans="4:6" ht="16.5" customHeight="1">
      <c r="D15" s="117"/>
      <c r="E15" s="117"/>
      <c r="F15" s="117"/>
    </row>
    <row r="16" spans="4:6">
      <c r="D16" s="117"/>
      <c r="E16" s="117"/>
      <c r="F16" s="117"/>
    </row>
    <row r="17" spans="1:7" ht="8.25" customHeight="1">
      <c r="A17" s="8"/>
      <c r="B17" s="8"/>
      <c r="C17" s="8"/>
      <c r="D17" s="117"/>
      <c r="E17" s="117"/>
      <c r="F17" s="117"/>
      <c r="G17" s="55"/>
    </row>
    <row r="18" spans="1:7" ht="17.25">
      <c r="A18" s="9"/>
      <c r="B18" s="8"/>
      <c r="C18" s="8"/>
      <c r="D18" s="8"/>
      <c r="E18" s="8"/>
      <c r="F18" s="8"/>
    </row>
    <row r="19" spans="1:7" ht="18.75" customHeight="1">
      <c r="A19" s="8"/>
      <c r="B19" s="125" t="s">
        <v>2</v>
      </c>
      <c r="C19" s="125"/>
      <c r="D19" s="125"/>
      <c r="E19" s="125"/>
      <c r="F19" s="8"/>
    </row>
    <row r="20" spans="1:7" ht="17.25">
      <c r="A20" s="10"/>
      <c r="B20" s="8"/>
      <c r="C20" s="8"/>
      <c r="D20" s="8"/>
      <c r="E20" s="8"/>
      <c r="F20" s="8"/>
    </row>
    <row r="21" spans="1:7" ht="15" customHeight="1">
      <c r="A21" s="8"/>
      <c r="B21" s="126" t="s">
        <v>30</v>
      </c>
      <c r="C21" s="126"/>
      <c r="D21" s="126"/>
      <c r="E21" s="126"/>
      <c r="F21" s="56"/>
    </row>
    <row r="22" spans="1:7" ht="17.25">
      <c r="A22" s="10"/>
      <c r="B22" s="8"/>
      <c r="C22" s="8"/>
      <c r="D22" s="8"/>
      <c r="E22" s="8"/>
      <c r="F22" s="8"/>
    </row>
    <row r="23" spans="1:7" ht="17.25">
      <c r="A23" s="10"/>
      <c r="B23" s="129" t="s">
        <v>35</v>
      </c>
      <c r="C23" s="129"/>
      <c r="D23" s="129"/>
      <c r="E23" s="129"/>
      <c r="F23" s="129"/>
    </row>
    <row r="24" spans="1:7" ht="19.5">
      <c r="A24" s="8"/>
      <c r="B24" s="8"/>
      <c r="C24" s="8"/>
      <c r="D24" s="40"/>
      <c r="E24" s="40"/>
      <c r="F24" s="8"/>
    </row>
    <row r="25" spans="1:7" ht="17.25">
      <c r="A25" s="10"/>
      <c r="B25" s="8"/>
      <c r="C25" s="8"/>
      <c r="D25" s="8"/>
      <c r="E25" s="8"/>
      <c r="F25" s="8"/>
    </row>
    <row r="26" spans="1:7" ht="14.25">
      <c r="A26" s="11"/>
      <c r="B26" s="8"/>
      <c r="C26" s="8"/>
      <c r="D26" s="8"/>
      <c r="E26" s="8"/>
      <c r="F26" s="8"/>
    </row>
    <row r="27" spans="1:7" ht="14.25">
      <c r="A27" s="8"/>
      <c r="B27" s="119" t="s">
        <v>24</v>
      </c>
      <c r="C27" s="119"/>
      <c r="D27" s="119"/>
      <c r="E27" s="119"/>
      <c r="F27" s="8"/>
    </row>
    <row r="28" spans="1:7" ht="14.25">
      <c r="A28" s="12"/>
      <c r="B28" s="8"/>
      <c r="C28" s="8"/>
      <c r="D28" s="8"/>
      <c r="E28" s="8"/>
      <c r="F28" s="8"/>
    </row>
    <row r="29" spans="1:7" ht="18" thickBot="1">
      <c r="A29" s="10"/>
      <c r="B29" s="8"/>
      <c r="C29" s="8"/>
      <c r="D29" s="8"/>
      <c r="E29" s="8"/>
      <c r="F29" s="8"/>
    </row>
    <row r="30" spans="1:7" ht="31.5" customHeight="1">
      <c r="A30" s="121" t="s">
        <v>3</v>
      </c>
      <c r="B30" s="121" t="s">
        <v>4</v>
      </c>
      <c r="C30" s="69" t="s">
        <v>45</v>
      </c>
      <c r="D30" s="123" t="s">
        <v>43</v>
      </c>
      <c r="E30" s="14" t="s">
        <v>31</v>
      </c>
      <c r="F30" s="13" t="s">
        <v>5</v>
      </c>
    </row>
    <row r="31" spans="1:7" ht="23.25" customHeight="1" thickBot="1">
      <c r="A31" s="122"/>
      <c r="B31" s="122"/>
      <c r="C31" s="15" t="s">
        <v>44</v>
      </c>
      <c r="D31" s="124"/>
      <c r="E31" s="15" t="s">
        <v>44</v>
      </c>
      <c r="F31" s="15" t="s">
        <v>44</v>
      </c>
    </row>
    <row r="32" spans="1:7" ht="16.5">
      <c r="A32" s="41">
        <v>1</v>
      </c>
      <c r="B32" s="17" t="s">
        <v>6</v>
      </c>
      <c r="C32" s="19">
        <v>121000</v>
      </c>
      <c r="D32" s="18">
        <v>1</v>
      </c>
      <c r="E32" s="19">
        <f>SUM(C32*D32)</f>
        <v>121000</v>
      </c>
      <c r="F32" s="20">
        <f>SUM(E32*12)</f>
        <v>1452000</v>
      </c>
    </row>
    <row r="33" spans="1:6" s="4" customFormat="1" ht="16.5">
      <c r="A33" s="42">
        <v>2</v>
      </c>
      <c r="B33" s="22" t="s">
        <v>7</v>
      </c>
      <c r="C33" s="24">
        <v>110000</v>
      </c>
      <c r="D33" s="23">
        <v>1</v>
      </c>
      <c r="E33" s="19">
        <f t="shared" ref="E33:E40" si="0">SUM(C33*D33)</f>
        <v>110000</v>
      </c>
      <c r="F33" s="20">
        <f t="shared" ref="F33:F42" si="1">SUM(E33*12)</f>
        <v>1320000</v>
      </c>
    </row>
    <row r="34" spans="1:6" ht="16.5">
      <c r="A34" s="41">
        <v>3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6" ht="16.5">
      <c r="A35" s="42">
        <v>4</v>
      </c>
      <c r="B35" s="22" t="s">
        <v>8</v>
      </c>
      <c r="C35" s="24">
        <v>104500</v>
      </c>
      <c r="D35" s="23">
        <v>9</v>
      </c>
      <c r="E35" s="19">
        <f t="shared" si="0"/>
        <v>940500</v>
      </c>
      <c r="F35" s="20">
        <f t="shared" si="1"/>
        <v>11286000</v>
      </c>
    </row>
    <row r="36" spans="1:6" ht="16.5">
      <c r="A36" s="41">
        <v>5</v>
      </c>
      <c r="B36" s="22" t="s">
        <v>1</v>
      </c>
      <c r="C36" s="24">
        <v>104500</v>
      </c>
      <c r="D36" s="23">
        <v>1</v>
      </c>
      <c r="E36" s="19">
        <f t="shared" si="0"/>
        <v>104500</v>
      </c>
      <c r="F36" s="20">
        <f t="shared" si="1"/>
        <v>1254000</v>
      </c>
    </row>
    <row r="37" spans="1:6" ht="16.5">
      <c r="A37" s="42">
        <v>6</v>
      </c>
      <c r="B37" s="22" t="s">
        <v>10</v>
      </c>
      <c r="C37" s="24">
        <v>104000</v>
      </c>
      <c r="D37" s="23">
        <v>3</v>
      </c>
      <c r="E37" s="19">
        <f t="shared" si="0"/>
        <v>312000</v>
      </c>
      <c r="F37" s="20">
        <f t="shared" si="1"/>
        <v>3744000</v>
      </c>
    </row>
    <row r="38" spans="1:6" ht="16.5" customHeight="1">
      <c r="A38" s="41">
        <v>7</v>
      </c>
      <c r="B38" s="22" t="s">
        <v>25</v>
      </c>
      <c r="C38" s="24">
        <v>104500</v>
      </c>
      <c r="D38" s="23">
        <v>1</v>
      </c>
      <c r="E38" s="19">
        <f t="shared" si="0"/>
        <v>104500</v>
      </c>
      <c r="F38" s="20">
        <f t="shared" si="1"/>
        <v>1254000</v>
      </c>
    </row>
    <row r="39" spans="1:6" ht="16.5">
      <c r="A39" s="42">
        <v>8</v>
      </c>
      <c r="B39" s="22" t="s">
        <v>26</v>
      </c>
      <c r="C39" s="24">
        <v>104500</v>
      </c>
      <c r="D39" s="23">
        <v>1</v>
      </c>
      <c r="E39" s="19">
        <f t="shared" si="0"/>
        <v>104500</v>
      </c>
      <c r="F39" s="20">
        <f t="shared" si="1"/>
        <v>1254000</v>
      </c>
    </row>
    <row r="40" spans="1:6" ht="16.5">
      <c r="A40" s="41">
        <v>9</v>
      </c>
      <c r="B40" s="22" t="s">
        <v>9</v>
      </c>
      <c r="C40" s="24">
        <v>104000</v>
      </c>
      <c r="D40" s="23">
        <v>2</v>
      </c>
      <c r="E40" s="19">
        <f t="shared" si="0"/>
        <v>208000</v>
      </c>
      <c r="F40" s="20">
        <f t="shared" si="1"/>
        <v>2496000</v>
      </c>
    </row>
    <row r="41" spans="1:6" s="6" customFormat="1" ht="19.5" customHeight="1">
      <c r="A41" s="43"/>
      <c r="B41" s="26" t="s">
        <v>11</v>
      </c>
      <c r="C41" s="24"/>
      <c r="D41" s="27">
        <f>SUM(D29:D40)</f>
        <v>20</v>
      </c>
      <c r="E41" s="64">
        <f>SUM(E29:E40)</f>
        <v>2109500</v>
      </c>
      <c r="F41" s="64">
        <f>SUM(F32:F40)</f>
        <v>25314000</v>
      </c>
    </row>
    <row r="42" spans="1:6" s="6" customFormat="1" ht="15.75" customHeight="1" thickBot="1">
      <c r="A42" s="71"/>
      <c r="B42" s="29" t="s">
        <v>12</v>
      </c>
      <c r="C42" s="74"/>
      <c r="D42" s="29"/>
      <c r="E42" s="79">
        <v>35000</v>
      </c>
      <c r="F42" s="20">
        <f t="shared" si="1"/>
        <v>420000</v>
      </c>
    </row>
    <row r="43" spans="1:6" s="6" customFormat="1" ht="15.75" customHeight="1" thickBot="1">
      <c r="A43" s="31"/>
      <c r="B43" s="32" t="s">
        <v>13</v>
      </c>
      <c r="C43" s="80"/>
      <c r="D43" s="33">
        <f>SUM(D41)</f>
        <v>20</v>
      </c>
      <c r="E43" s="77">
        <f>SUM(E41:E42)</f>
        <v>2144500</v>
      </c>
      <c r="F43" s="78">
        <f>SUM(F41:F42)</f>
        <v>25734000</v>
      </c>
    </row>
    <row r="44" spans="1:6" ht="17.25">
      <c r="A44" s="36"/>
      <c r="B44" s="8"/>
      <c r="C44" s="8"/>
      <c r="D44" s="36"/>
      <c r="E44" s="8"/>
      <c r="F44" s="8"/>
    </row>
    <row r="45" spans="1:6" ht="17.25">
      <c r="A45" s="36"/>
      <c r="B45" s="8"/>
      <c r="C45" s="8"/>
      <c r="D45" s="36"/>
      <c r="E45" s="8"/>
      <c r="F45" s="8"/>
    </row>
    <row r="46" spans="1:6" ht="45.75" customHeight="1">
      <c r="A46" s="36"/>
      <c r="B46" s="120" t="s">
        <v>97</v>
      </c>
      <c r="C46" s="120"/>
      <c r="D46" s="120"/>
      <c r="E46" s="120"/>
      <c r="F46" s="120"/>
    </row>
    <row r="47" spans="1:6" ht="17.25">
      <c r="A47" s="36"/>
      <c r="B47" s="9"/>
      <c r="C47" s="9"/>
      <c r="D47" s="36"/>
      <c r="E47" s="9"/>
      <c r="F47" s="9"/>
    </row>
    <row r="48" spans="1:6" ht="17.25">
      <c r="A48" s="36"/>
      <c r="B48" s="9"/>
      <c r="C48" s="9"/>
      <c r="D48" s="36"/>
      <c r="E48" s="56"/>
      <c r="F48" s="56"/>
    </row>
    <row r="49" spans="1:6" ht="17.25">
      <c r="A49" s="36"/>
      <c r="B49" s="36"/>
      <c r="C49" s="36"/>
      <c r="D49" s="9"/>
      <c r="E49" s="56"/>
      <c r="F49" s="56"/>
    </row>
    <row r="50" spans="1:6" ht="17.25">
      <c r="A50" s="36"/>
      <c r="B50" s="36"/>
      <c r="C50" s="36"/>
      <c r="D50" s="9"/>
      <c r="E50" s="62"/>
      <c r="F50" s="62"/>
    </row>
    <row r="51" spans="1:6" ht="21.75" customHeight="1">
      <c r="A51" s="36"/>
      <c r="B51" s="37"/>
      <c r="C51" s="37"/>
      <c r="D51" s="36"/>
      <c r="E51" s="62"/>
      <c r="F51" s="62"/>
    </row>
    <row r="52" spans="1:6" ht="17.25">
      <c r="A52" s="9"/>
      <c r="B52" s="37"/>
      <c r="C52" s="37"/>
      <c r="D52" s="9"/>
      <c r="E52" s="62"/>
      <c r="F52" s="62"/>
    </row>
    <row r="53" spans="1:6" ht="17.25">
      <c r="A53" s="9"/>
      <c r="B53" s="36"/>
      <c r="C53" s="36"/>
      <c r="D53" s="36"/>
      <c r="E53" s="9"/>
      <c r="F53" s="39"/>
    </row>
    <row r="54" spans="1:6" ht="17.25">
      <c r="A54" s="9"/>
      <c r="B54" s="9"/>
      <c r="C54" s="9"/>
      <c r="D54" s="9"/>
      <c r="E54" s="9"/>
      <c r="F54" s="52"/>
    </row>
    <row r="55" spans="1:6" ht="17.25">
      <c r="A55" s="9"/>
      <c r="B55" s="36"/>
      <c r="C55" s="36"/>
      <c r="D55" s="9"/>
      <c r="E55" s="36"/>
      <c r="F55" s="36"/>
    </row>
    <row r="56" spans="1:6" ht="15">
      <c r="A56" s="1"/>
      <c r="B56" s="1"/>
      <c r="C56" s="1"/>
      <c r="D56" s="1"/>
      <c r="E56" s="1"/>
      <c r="F56" s="1"/>
    </row>
    <row r="57" spans="1:6" ht="15">
      <c r="A57" s="1"/>
      <c r="B57" s="1"/>
      <c r="C57" s="1"/>
      <c r="D57" s="1"/>
      <c r="E57" s="3"/>
      <c r="F57" s="1"/>
    </row>
    <row r="58" spans="1:6" ht="15">
      <c r="A58" s="6"/>
      <c r="B58" s="6"/>
      <c r="C58" s="6"/>
      <c r="D58" s="6"/>
      <c r="E58" s="6"/>
      <c r="F58" s="6"/>
    </row>
    <row r="59" spans="1:6" ht="15">
      <c r="A59" s="6"/>
      <c r="B59" s="6"/>
      <c r="C59" s="6"/>
      <c r="D59" s="6"/>
      <c r="E59" s="6"/>
      <c r="F59" s="6"/>
    </row>
    <row r="60" spans="1:6" ht="14.25">
      <c r="B60" s="5"/>
      <c r="C60" s="5"/>
      <c r="D60" s="5"/>
      <c r="E60" s="5"/>
    </row>
  </sheetData>
  <mergeCells count="10">
    <mergeCell ref="B46:F46"/>
    <mergeCell ref="A30:A31"/>
    <mergeCell ref="B30:B31"/>
    <mergeCell ref="D30:D31"/>
    <mergeCell ref="D2:F9"/>
    <mergeCell ref="B27:E27"/>
    <mergeCell ref="B19:E19"/>
    <mergeCell ref="B23:F23"/>
    <mergeCell ref="B21:E21"/>
    <mergeCell ref="D11:F17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3" max="4" man="1"/>
    <brk id="55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G58"/>
  <sheetViews>
    <sheetView topLeftCell="A34" workbookViewId="0">
      <selection activeCell="B44" sqref="B44:F44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1:6">
      <c r="D2" s="117" t="s">
        <v>65</v>
      </c>
      <c r="E2" s="117"/>
      <c r="F2" s="117"/>
    </row>
    <row r="3" spans="1:6">
      <c r="D3" s="117"/>
      <c r="E3" s="117"/>
      <c r="F3" s="117"/>
    </row>
    <row r="4" spans="1:6">
      <c r="D4" s="117"/>
      <c r="E4" s="117"/>
      <c r="F4" s="117"/>
    </row>
    <row r="5" spans="1:6">
      <c r="D5" s="117"/>
      <c r="E5" s="117"/>
      <c r="F5" s="117"/>
    </row>
    <row r="6" spans="1:6">
      <c r="D6" s="117"/>
      <c r="E6" s="117"/>
      <c r="F6" s="117"/>
    </row>
    <row r="7" spans="1:6">
      <c r="D7" s="117"/>
      <c r="E7" s="117"/>
      <c r="F7" s="117"/>
    </row>
    <row r="8" spans="1:6">
      <c r="D8" s="117"/>
      <c r="E8" s="117"/>
      <c r="F8" s="117"/>
    </row>
    <row r="10" spans="1:6">
      <c r="D10" s="128" t="s">
        <v>83</v>
      </c>
      <c r="E10" s="128"/>
      <c r="F10" s="128"/>
    </row>
    <row r="11" spans="1:6">
      <c r="D11" s="128"/>
      <c r="E11" s="128"/>
      <c r="F11" s="128"/>
    </row>
    <row r="12" spans="1:6">
      <c r="D12" s="128"/>
      <c r="E12" s="128"/>
      <c r="F12" s="128"/>
    </row>
    <row r="13" spans="1:6">
      <c r="D13" s="128"/>
      <c r="E13" s="128"/>
      <c r="F13" s="128"/>
    </row>
    <row r="14" spans="1:6">
      <c r="D14" s="128"/>
      <c r="E14" s="128"/>
      <c r="F14" s="128"/>
    </row>
    <row r="15" spans="1:6" ht="17.25" customHeight="1">
      <c r="A15" s="8"/>
      <c r="B15" s="8"/>
      <c r="C15" s="8"/>
      <c r="D15" s="128"/>
      <c r="E15" s="128"/>
      <c r="F15" s="128"/>
    </row>
    <row r="16" spans="1:6" ht="17.25">
      <c r="A16" s="9"/>
      <c r="B16" s="8"/>
      <c r="C16" s="8"/>
      <c r="D16" s="8"/>
      <c r="E16" s="8"/>
      <c r="F16" s="8"/>
    </row>
    <row r="17" spans="1:6" ht="18" customHeight="1">
      <c r="A17" s="8"/>
      <c r="B17" s="125" t="s">
        <v>2</v>
      </c>
      <c r="C17" s="125"/>
      <c r="D17" s="125"/>
      <c r="E17" s="125"/>
      <c r="F17" s="8"/>
    </row>
    <row r="18" spans="1:6" ht="17.25">
      <c r="A18" s="10"/>
      <c r="B18" s="8"/>
      <c r="C18" s="8"/>
      <c r="D18" s="8"/>
      <c r="E18" s="8"/>
      <c r="F18" s="8"/>
    </row>
    <row r="19" spans="1:6" ht="18" customHeight="1">
      <c r="A19" s="8"/>
      <c r="B19" s="126" t="s">
        <v>30</v>
      </c>
      <c r="C19" s="126"/>
      <c r="D19" s="126"/>
      <c r="E19" s="126"/>
      <c r="F19" s="56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9" t="s">
        <v>32</v>
      </c>
      <c r="C21" s="129"/>
      <c r="D21" s="129"/>
      <c r="E21" s="129"/>
      <c r="F21" s="129"/>
    </row>
    <row r="22" spans="1:6" ht="19.5">
      <c r="A22" s="8"/>
      <c r="B22" s="8"/>
      <c r="C22" s="8"/>
      <c r="D22" s="40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19" t="s">
        <v>28</v>
      </c>
      <c r="C25" s="119"/>
      <c r="D25" s="119"/>
      <c r="E25" s="119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s="5" customFormat="1" ht="32.25" customHeight="1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13" t="s">
        <v>5</v>
      </c>
    </row>
    <row r="29" spans="1:6" s="5" customFormat="1" ht="21.75" customHeight="1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</row>
    <row r="30" spans="1:6" s="5" customFormat="1" ht="16.5">
      <c r="A30" s="16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5" customFormat="1" ht="16.5">
      <c r="A31" s="21">
        <v>2</v>
      </c>
      <c r="B31" s="22" t="s">
        <v>7</v>
      </c>
      <c r="C31" s="24">
        <v>110000</v>
      </c>
      <c r="D31" s="23">
        <v>1</v>
      </c>
      <c r="E31" s="19">
        <f t="shared" ref="E31:E38" si="0">SUM(C31*D31)</f>
        <v>110000</v>
      </c>
      <c r="F31" s="20">
        <f t="shared" ref="F31:F40" si="1">SUM(E31*12)</f>
        <v>1320000</v>
      </c>
    </row>
    <row r="32" spans="1:6" s="5" customFormat="1" ht="16.5">
      <c r="A32" s="16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s="5" customFormat="1" ht="16.5">
      <c r="A33" s="21">
        <v>4</v>
      </c>
      <c r="B33" s="22" t="s">
        <v>8</v>
      </c>
      <c r="C33" s="24">
        <v>104500</v>
      </c>
      <c r="D33" s="23">
        <v>21</v>
      </c>
      <c r="E33" s="19">
        <f t="shared" si="0"/>
        <v>2194500</v>
      </c>
      <c r="F33" s="20">
        <f t="shared" si="1"/>
        <v>26334000</v>
      </c>
    </row>
    <row r="34" spans="1:7" s="5" customFormat="1" ht="16.5">
      <c r="A34" s="16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s="5" customFormat="1" ht="16.5">
      <c r="A35" s="21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7" s="5" customFormat="1" ht="16.5">
      <c r="A36" s="16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21">
        <v>8</v>
      </c>
      <c r="B37" s="22" t="s">
        <v>29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7" s="5" customFormat="1" ht="16.5">
      <c r="A38" s="16"/>
      <c r="B38" s="22" t="s">
        <v>27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7" s="6" customFormat="1" ht="16.5" customHeight="1">
      <c r="A39" s="25"/>
      <c r="B39" s="26" t="s">
        <v>11</v>
      </c>
      <c r="C39" s="24"/>
      <c r="D39" s="44">
        <f>SUM(D30:D38)</f>
        <v>31</v>
      </c>
      <c r="E39" s="28">
        <f>SUM(E30:E38)</f>
        <v>3258500</v>
      </c>
      <c r="F39" s="28">
        <f>SUM(F30:F38)</f>
        <v>39102000</v>
      </c>
    </row>
    <row r="40" spans="1:7" s="6" customFormat="1" ht="15.75" customHeight="1" thickBot="1">
      <c r="A40" s="29"/>
      <c r="B40" s="29" t="s">
        <v>12</v>
      </c>
      <c r="C40" s="24"/>
      <c r="D40" s="72"/>
      <c r="E40" s="30">
        <v>20000</v>
      </c>
      <c r="F40" s="20">
        <f t="shared" si="1"/>
        <v>240000</v>
      </c>
    </row>
    <row r="41" spans="1:7" s="6" customFormat="1" ht="15.75" customHeight="1" thickBot="1">
      <c r="A41" s="81"/>
      <c r="B41" s="32" t="s">
        <v>13</v>
      </c>
      <c r="C41" s="70"/>
      <c r="D41" s="73">
        <f>SUM(D39)</f>
        <v>31</v>
      </c>
      <c r="E41" s="34">
        <f>SUM(E39:E40)</f>
        <v>3278500</v>
      </c>
      <c r="F41" s="34">
        <f>SUM(F39:F40)</f>
        <v>39342000</v>
      </c>
    </row>
    <row r="42" spans="1:7" ht="17.25">
      <c r="A42" s="36"/>
      <c r="B42" s="8"/>
      <c r="C42" s="8"/>
      <c r="D42" s="36"/>
      <c r="E42" s="8"/>
      <c r="F42" s="8"/>
    </row>
    <row r="43" spans="1:7" ht="17.25">
      <c r="A43" s="36"/>
      <c r="B43" s="8"/>
      <c r="C43" s="8"/>
      <c r="D43" s="36"/>
      <c r="E43" s="8"/>
      <c r="F43" s="8"/>
    </row>
    <row r="44" spans="1:7" ht="35.25" customHeight="1">
      <c r="A44" s="36"/>
      <c r="B44" s="120" t="s">
        <v>98</v>
      </c>
      <c r="C44" s="120"/>
      <c r="D44" s="120"/>
      <c r="E44" s="120"/>
      <c r="F44" s="120"/>
    </row>
    <row r="45" spans="1:7" ht="22.5" customHeight="1">
      <c r="A45" s="36"/>
      <c r="B45" s="37"/>
      <c r="C45" s="37"/>
      <c r="D45" s="38"/>
      <c r="E45" s="56"/>
      <c r="F45" s="56"/>
      <c r="G45" s="2"/>
    </row>
    <row r="46" spans="1:7" ht="17.25">
      <c r="A46" s="36"/>
      <c r="B46" s="9"/>
      <c r="C46" s="9"/>
      <c r="D46" s="36"/>
      <c r="E46" s="9"/>
      <c r="F46" s="9"/>
    </row>
    <row r="47" spans="1:7" ht="17.25">
      <c r="A47" s="36"/>
      <c r="B47" s="9"/>
      <c r="C47" s="9"/>
      <c r="D47" s="36"/>
      <c r="E47" s="126"/>
      <c r="F47" s="126"/>
    </row>
    <row r="48" spans="1:7" ht="17.25">
      <c r="A48" s="36"/>
      <c r="B48" s="36"/>
      <c r="C48" s="36"/>
      <c r="D48" s="9"/>
      <c r="E48" s="130"/>
      <c r="F48" s="130"/>
    </row>
    <row r="49" spans="1:6" ht="17.25">
      <c r="A49" s="36"/>
      <c r="B49" s="36"/>
      <c r="C49" s="36"/>
      <c r="D49" s="9"/>
      <c r="E49" s="62"/>
      <c r="F49" s="62"/>
    </row>
    <row r="50" spans="1:6" ht="21" customHeight="1">
      <c r="A50" s="36"/>
      <c r="B50" s="37"/>
      <c r="C50" s="37"/>
      <c r="D50" s="36"/>
      <c r="E50" s="56"/>
      <c r="F50" s="56"/>
    </row>
    <row r="51" spans="1:6" ht="17.25">
      <c r="A51" s="9"/>
      <c r="B51" s="36"/>
      <c r="C51" s="36"/>
      <c r="D51" s="9"/>
      <c r="E51" s="130"/>
      <c r="F51" s="130"/>
    </row>
    <row r="52" spans="1:6" ht="17.25">
      <c r="A52" s="9"/>
      <c r="B52" s="36"/>
      <c r="C52" s="36"/>
      <c r="D52" s="36"/>
      <c r="E52" s="9"/>
      <c r="F52" s="39"/>
    </row>
    <row r="53" spans="1:6" ht="17.25">
      <c r="A53" s="9"/>
      <c r="B53" s="9"/>
      <c r="C53" s="9"/>
      <c r="D53" s="9"/>
      <c r="E53" s="36"/>
      <c r="F53" s="52"/>
    </row>
    <row r="54" spans="1:6" ht="17.25">
      <c r="A54" s="9"/>
      <c r="B54" s="36"/>
      <c r="C54" s="36"/>
      <c r="D54" s="9"/>
      <c r="E54" s="36"/>
      <c r="F54" s="36"/>
    </row>
    <row r="55" spans="1:6" ht="15">
      <c r="A55" s="1"/>
      <c r="B55" s="1"/>
      <c r="C55" s="1"/>
      <c r="D55" s="1"/>
      <c r="E55" s="1"/>
      <c r="F55" s="1"/>
    </row>
    <row r="56" spans="1:6" ht="15">
      <c r="A56" s="1"/>
      <c r="B56" s="1"/>
      <c r="C56" s="1"/>
      <c r="D56" s="1"/>
      <c r="E56" s="3"/>
      <c r="F56" s="1"/>
    </row>
    <row r="57" spans="1:6" ht="15">
      <c r="A57" s="6"/>
      <c r="B57" s="6"/>
      <c r="C57" s="6"/>
      <c r="D57" s="6"/>
      <c r="E57" s="6"/>
      <c r="F57" s="6"/>
    </row>
    <row r="58" spans="1:6" ht="15">
      <c r="A58" s="6"/>
      <c r="B58" s="6"/>
      <c r="C58" s="6"/>
      <c r="D58" s="6"/>
      <c r="E58" s="6"/>
      <c r="F58" s="6"/>
    </row>
  </sheetData>
  <mergeCells count="13">
    <mergeCell ref="B21:F21"/>
    <mergeCell ref="B17:E17"/>
    <mergeCell ref="E47:F47"/>
    <mergeCell ref="D2:F8"/>
    <mergeCell ref="B25:E25"/>
    <mergeCell ref="B19:E19"/>
    <mergeCell ref="D10:F15"/>
    <mergeCell ref="E48:F48"/>
    <mergeCell ref="E51:F51"/>
    <mergeCell ref="A28:A29"/>
    <mergeCell ref="B28:B29"/>
    <mergeCell ref="D28:D29"/>
    <mergeCell ref="B44:F44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4" max="4" man="1"/>
    <brk id="56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57"/>
  <sheetViews>
    <sheetView topLeftCell="A34" workbookViewId="0">
      <selection activeCell="B44" sqref="B44:F44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5" width="17.7109375" customWidth="1"/>
    <col min="6" max="6" width="20.140625" customWidth="1"/>
    <col min="7" max="7" width="34.28515625" bestFit="1" customWidth="1"/>
  </cols>
  <sheetData>
    <row r="2" spans="1:7">
      <c r="D2" s="117" t="s">
        <v>76</v>
      </c>
      <c r="E2" s="117"/>
      <c r="F2" s="117"/>
    </row>
    <row r="3" spans="1:7">
      <c r="D3" s="117"/>
      <c r="E3" s="117"/>
      <c r="F3" s="117"/>
    </row>
    <row r="4" spans="1:7">
      <c r="D4" s="117"/>
      <c r="E4" s="117"/>
      <c r="F4" s="117"/>
    </row>
    <row r="5" spans="1:7">
      <c r="D5" s="117"/>
      <c r="E5" s="117"/>
      <c r="F5" s="117"/>
    </row>
    <row r="6" spans="1:7">
      <c r="D6" s="117"/>
      <c r="E6" s="117"/>
      <c r="F6" s="117"/>
    </row>
    <row r="7" spans="1:7">
      <c r="D7" s="117"/>
      <c r="E7" s="117"/>
      <c r="F7" s="117"/>
    </row>
    <row r="8" spans="1:7">
      <c r="D8" s="117"/>
      <c r="E8" s="117"/>
      <c r="F8" s="117"/>
    </row>
    <row r="9" spans="1:7" ht="16.5">
      <c r="D9" s="115"/>
      <c r="E9" s="115"/>
      <c r="F9" s="115"/>
    </row>
    <row r="10" spans="1:7" ht="16.5" customHeight="1">
      <c r="D10" s="117" t="s">
        <v>84</v>
      </c>
      <c r="E10" s="117"/>
      <c r="F10" s="117"/>
    </row>
    <row r="11" spans="1:7" ht="16.5" customHeight="1">
      <c r="D11" s="117"/>
      <c r="E11" s="117"/>
      <c r="F11" s="117"/>
    </row>
    <row r="12" spans="1:7" ht="16.5" customHeight="1">
      <c r="D12" s="117"/>
      <c r="E12" s="117"/>
      <c r="F12" s="117"/>
    </row>
    <row r="13" spans="1:7" ht="16.5" customHeight="1">
      <c r="D13" s="117"/>
      <c r="E13" s="117"/>
      <c r="F13" s="117"/>
    </row>
    <row r="14" spans="1:7" ht="17.25" customHeight="1">
      <c r="D14" s="117"/>
      <c r="E14" s="117"/>
      <c r="F14" s="117"/>
    </row>
    <row r="15" spans="1:7">
      <c r="D15" s="117"/>
      <c r="E15" s="117"/>
      <c r="F15" s="117"/>
    </row>
    <row r="16" spans="1:7" ht="17.25">
      <c r="A16" s="9"/>
      <c r="B16" s="8"/>
      <c r="C16" s="8"/>
      <c r="D16" s="8"/>
      <c r="E16" s="55"/>
      <c r="F16" s="55"/>
      <c r="G16" s="55"/>
    </row>
    <row r="17" spans="1:6" ht="17.25">
      <c r="A17" s="9"/>
      <c r="B17" s="8"/>
      <c r="C17" s="8"/>
      <c r="D17" s="8"/>
      <c r="E17" s="8"/>
      <c r="F17" s="8"/>
    </row>
    <row r="18" spans="1:6" ht="19.5" customHeight="1">
      <c r="A18" s="8"/>
      <c r="B18" s="125" t="s">
        <v>2</v>
      </c>
      <c r="C18" s="125"/>
      <c r="D18" s="125"/>
      <c r="E18" s="125"/>
      <c r="F18" s="8"/>
    </row>
    <row r="19" spans="1:6" ht="17.25">
      <c r="A19" s="10"/>
      <c r="B19" s="8"/>
      <c r="C19" s="8"/>
      <c r="D19" s="8"/>
      <c r="E19" s="8"/>
      <c r="F19" s="8"/>
    </row>
    <row r="20" spans="1:6" ht="16.5" customHeight="1">
      <c r="A20" s="8"/>
      <c r="B20" s="126" t="s">
        <v>30</v>
      </c>
      <c r="C20" s="126"/>
      <c r="D20" s="126"/>
      <c r="E20" s="126"/>
      <c r="F20" s="56"/>
    </row>
    <row r="21" spans="1:6" ht="17.25">
      <c r="A21" s="10"/>
      <c r="B21" s="8"/>
      <c r="C21" s="8"/>
      <c r="D21" s="8"/>
      <c r="E21" s="8"/>
      <c r="F21" s="8"/>
    </row>
    <row r="22" spans="1:6" ht="17.25">
      <c r="A22" s="10"/>
      <c r="B22" s="129" t="s">
        <v>41</v>
      </c>
      <c r="C22" s="129"/>
      <c r="D22" s="129"/>
      <c r="E22" s="129"/>
      <c r="F22" s="129"/>
    </row>
    <row r="23" spans="1:6" ht="19.5">
      <c r="A23" s="8"/>
      <c r="B23" s="8"/>
      <c r="C23" s="8"/>
      <c r="D23" s="40"/>
      <c r="E23" s="40"/>
      <c r="F23" s="8"/>
    </row>
    <row r="24" spans="1:6" ht="17.25">
      <c r="A24" s="10"/>
      <c r="B24" s="8"/>
      <c r="C24" s="8"/>
      <c r="D24" s="8"/>
      <c r="E24" s="8"/>
      <c r="F24" s="8"/>
    </row>
    <row r="25" spans="1:6" ht="14.25">
      <c r="A25" s="11"/>
      <c r="B25" s="8"/>
      <c r="C25" s="8"/>
      <c r="D25" s="8"/>
      <c r="E25" s="8"/>
      <c r="F25" s="8"/>
    </row>
    <row r="26" spans="1:6" ht="14.25">
      <c r="A26" s="8"/>
      <c r="B26" s="119" t="s">
        <v>24</v>
      </c>
      <c r="C26" s="119"/>
      <c r="D26" s="119"/>
      <c r="E26" s="119"/>
      <c r="F26" s="8"/>
    </row>
    <row r="27" spans="1:6" ht="14.25">
      <c r="A27" s="12"/>
      <c r="B27" s="8"/>
      <c r="C27" s="8"/>
      <c r="D27" s="8"/>
      <c r="E27" s="8"/>
      <c r="F27" s="8"/>
    </row>
    <row r="28" spans="1:6" ht="18" thickBot="1">
      <c r="A28" s="10"/>
      <c r="B28" s="8"/>
      <c r="C28" s="8"/>
      <c r="D28" s="8"/>
      <c r="E28" s="8"/>
      <c r="F28" s="8"/>
    </row>
    <row r="29" spans="1:6" s="5" customFormat="1" ht="35.25" customHeight="1">
      <c r="A29" s="121" t="s">
        <v>3</v>
      </c>
      <c r="B29" s="121" t="s">
        <v>4</v>
      </c>
      <c r="C29" s="69" t="s">
        <v>45</v>
      </c>
      <c r="D29" s="123" t="s">
        <v>43</v>
      </c>
      <c r="E29" s="14" t="s">
        <v>31</v>
      </c>
      <c r="F29" s="13" t="s">
        <v>5</v>
      </c>
    </row>
    <row r="30" spans="1:6" s="5" customFormat="1" ht="20.25" customHeight="1" thickBot="1">
      <c r="A30" s="122"/>
      <c r="B30" s="122"/>
      <c r="C30" s="15" t="s">
        <v>44</v>
      </c>
      <c r="D30" s="124"/>
      <c r="E30" s="15" t="s">
        <v>44</v>
      </c>
      <c r="F30" s="15" t="s">
        <v>44</v>
      </c>
    </row>
    <row r="31" spans="1:6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SUM(C31*D31)</f>
        <v>121000</v>
      </c>
      <c r="F31" s="20">
        <f>SUM(E31*12)</f>
        <v>1452000</v>
      </c>
    </row>
    <row r="32" spans="1:6" s="5" customFormat="1" ht="16.5">
      <c r="A32" s="42">
        <v>2</v>
      </c>
      <c r="B32" s="22" t="s">
        <v>7</v>
      </c>
      <c r="C32" s="24">
        <v>110000</v>
      </c>
      <c r="D32" s="23">
        <v>1</v>
      </c>
      <c r="E32" s="19">
        <f t="shared" ref="E32:E38" si="0">SUM(C32*D32)</f>
        <v>110000</v>
      </c>
      <c r="F32" s="20">
        <f t="shared" ref="F32:F40" si="1">SUM(E32*12)</f>
        <v>1320000</v>
      </c>
    </row>
    <row r="33" spans="1:7" s="5" customFormat="1" ht="16.5">
      <c r="A33" s="41">
        <v>3</v>
      </c>
      <c r="B33" s="22" t="s">
        <v>0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42">
        <v>4</v>
      </c>
      <c r="B34" s="22" t="s">
        <v>8</v>
      </c>
      <c r="C34" s="24">
        <v>104500</v>
      </c>
      <c r="D34" s="23">
        <v>10.5</v>
      </c>
      <c r="E34" s="19">
        <f t="shared" si="0"/>
        <v>1097250</v>
      </c>
      <c r="F34" s="20">
        <f t="shared" si="1"/>
        <v>13167000</v>
      </c>
    </row>
    <row r="35" spans="1:7" s="5" customFormat="1" ht="16.5">
      <c r="A35" s="41">
        <v>5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42">
        <v>6</v>
      </c>
      <c r="B36" s="22" t="s">
        <v>10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41">
        <v>7</v>
      </c>
      <c r="B37" s="22" t="s">
        <v>15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7" s="5" customFormat="1" ht="16.5">
      <c r="A38" s="42">
        <v>8</v>
      </c>
      <c r="B38" s="22" t="s">
        <v>9</v>
      </c>
      <c r="C38" s="24">
        <v>104000</v>
      </c>
      <c r="D38" s="23">
        <v>2</v>
      </c>
      <c r="E38" s="19">
        <f t="shared" si="0"/>
        <v>208000</v>
      </c>
      <c r="F38" s="20">
        <f t="shared" si="1"/>
        <v>2496000</v>
      </c>
    </row>
    <row r="39" spans="1:7" s="6" customFormat="1" ht="17.25" customHeight="1">
      <c r="A39" s="43"/>
      <c r="B39" s="26" t="s">
        <v>11</v>
      </c>
      <c r="C39" s="26"/>
      <c r="D39" s="44">
        <f>SUM(D29:D38)</f>
        <v>19.5</v>
      </c>
      <c r="E39" s="28">
        <f>SUM(E29:E38)</f>
        <v>2057250</v>
      </c>
      <c r="F39" s="93">
        <f>SUM(F31:F38)</f>
        <v>24687000</v>
      </c>
    </row>
    <row r="40" spans="1:7" s="6" customFormat="1" ht="15.75" customHeight="1" thickBot="1">
      <c r="A40" s="71"/>
      <c r="B40" s="29" t="s">
        <v>12</v>
      </c>
      <c r="C40" s="29"/>
      <c r="D40" s="72"/>
      <c r="E40" s="30">
        <v>65000</v>
      </c>
      <c r="F40" s="20">
        <f t="shared" si="1"/>
        <v>780000</v>
      </c>
    </row>
    <row r="41" spans="1:7" s="6" customFormat="1" ht="15.75" customHeight="1" thickBot="1">
      <c r="A41" s="31"/>
      <c r="B41" s="32" t="s">
        <v>13</v>
      </c>
      <c r="C41" s="70"/>
      <c r="D41" s="73">
        <f>SUM(D39)</f>
        <v>19.5</v>
      </c>
      <c r="E41" s="34">
        <f>SUM(E39:E40)</f>
        <v>2122250</v>
      </c>
      <c r="F41" s="34">
        <f>SUM(F39:F40)</f>
        <v>25467000</v>
      </c>
    </row>
    <row r="42" spans="1:7" ht="17.25">
      <c r="A42" s="36"/>
      <c r="B42" s="8"/>
      <c r="C42" s="8"/>
      <c r="D42" s="36"/>
      <c r="E42" s="8"/>
      <c r="F42" s="8"/>
    </row>
    <row r="43" spans="1:7" ht="17.25">
      <c r="A43" s="36"/>
      <c r="B43" s="8"/>
      <c r="C43" s="8"/>
      <c r="D43" s="36"/>
      <c r="E43" s="8"/>
      <c r="F43" s="8"/>
    </row>
    <row r="44" spans="1:7" ht="37.5" customHeight="1">
      <c r="A44" s="36"/>
      <c r="B44" s="120" t="s">
        <v>99</v>
      </c>
      <c r="C44" s="120"/>
      <c r="D44" s="120"/>
      <c r="E44" s="120"/>
      <c r="F44" s="120"/>
    </row>
    <row r="45" spans="1:7" ht="21.75" customHeight="1">
      <c r="A45" s="36"/>
      <c r="B45" s="37"/>
      <c r="C45" s="37"/>
      <c r="D45" s="38"/>
      <c r="E45" s="56"/>
      <c r="F45" s="56"/>
      <c r="G45" s="2"/>
    </row>
    <row r="46" spans="1:7" ht="17.25">
      <c r="A46" s="36"/>
      <c r="B46" s="9"/>
      <c r="C46" s="9"/>
      <c r="D46" s="36"/>
      <c r="E46" s="9"/>
      <c r="F46" s="9"/>
    </row>
    <row r="47" spans="1:7" ht="17.25">
      <c r="A47" s="36"/>
      <c r="B47" s="9"/>
      <c r="C47" s="9"/>
      <c r="D47" s="36"/>
      <c r="E47" s="56"/>
      <c r="F47" s="56"/>
    </row>
    <row r="48" spans="1:7" ht="17.25">
      <c r="A48" s="36"/>
      <c r="B48" s="36"/>
      <c r="C48" s="36"/>
      <c r="D48" s="9"/>
      <c r="E48" s="130"/>
      <c r="F48" s="130"/>
    </row>
    <row r="49" spans="1:6" ht="17.25">
      <c r="A49" s="36"/>
      <c r="B49" s="36"/>
      <c r="C49" s="36"/>
      <c r="D49" s="9"/>
      <c r="E49" s="62"/>
      <c r="F49" s="62"/>
    </row>
    <row r="50" spans="1:6" ht="23.25" customHeight="1">
      <c r="A50" s="36"/>
      <c r="B50" s="37"/>
      <c r="C50" s="37"/>
      <c r="D50" s="36"/>
      <c r="E50" s="56"/>
      <c r="F50" s="56"/>
    </row>
    <row r="51" spans="1:6" ht="17.25">
      <c r="A51" s="9"/>
      <c r="B51" s="36"/>
      <c r="C51" s="36"/>
      <c r="D51" s="9"/>
      <c r="E51" s="62"/>
      <c r="F51" s="62"/>
    </row>
    <row r="52" spans="1:6" ht="17.25">
      <c r="A52" s="9"/>
      <c r="B52" s="36"/>
      <c r="C52" s="36"/>
      <c r="D52" s="36"/>
      <c r="E52" s="9"/>
      <c r="F52" s="39"/>
    </row>
    <row r="53" spans="1:6" ht="17.25">
      <c r="A53" s="9"/>
      <c r="B53" s="9"/>
      <c r="C53" s="9"/>
      <c r="D53" s="9"/>
      <c r="E53" s="36"/>
      <c r="F53" s="52"/>
    </row>
    <row r="54" spans="1:6" ht="17.25">
      <c r="A54" s="9"/>
      <c r="B54" s="36"/>
      <c r="C54" s="36"/>
      <c r="D54" s="9"/>
      <c r="E54" s="9"/>
      <c r="F54" s="36"/>
    </row>
    <row r="55" spans="1:6" ht="15">
      <c r="A55" s="1"/>
      <c r="B55" s="1"/>
      <c r="C55" s="1"/>
      <c r="D55" s="1"/>
      <c r="E55" s="3"/>
      <c r="F55" s="1"/>
    </row>
    <row r="56" spans="1:6" ht="15">
      <c r="A56" s="6"/>
      <c r="B56" s="6"/>
      <c r="C56" s="6"/>
      <c r="D56" s="6"/>
      <c r="E56" s="6"/>
      <c r="F56" s="6"/>
    </row>
    <row r="57" spans="1:6" ht="15">
      <c r="A57" s="6"/>
      <c r="B57" s="6"/>
      <c r="C57" s="6"/>
      <c r="D57" s="6"/>
      <c r="E57" s="6"/>
      <c r="F57" s="6"/>
    </row>
  </sheetData>
  <mergeCells count="11">
    <mergeCell ref="A29:A30"/>
    <mergeCell ref="B29:B30"/>
    <mergeCell ref="D29:D30"/>
    <mergeCell ref="B18:E18"/>
    <mergeCell ref="B20:E20"/>
    <mergeCell ref="D2:F8"/>
    <mergeCell ref="B22:F22"/>
    <mergeCell ref="B26:E26"/>
    <mergeCell ref="E48:F48"/>
    <mergeCell ref="D10:F15"/>
    <mergeCell ref="B44:F44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G56"/>
  <sheetViews>
    <sheetView topLeftCell="A27" workbookViewId="0">
      <selection activeCell="B42" sqref="B42:F42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9.140625" customWidth="1"/>
    <col min="7" max="7" width="34.28515625" customWidth="1"/>
  </cols>
  <sheetData>
    <row r="2" spans="1:7">
      <c r="D2" s="117" t="s">
        <v>62</v>
      </c>
      <c r="E2" s="117"/>
      <c r="F2" s="117"/>
    </row>
    <row r="3" spans="1:7">
      <c r="D3" s="117"/>
      <c r="E3" s="117"/>
      <c r="F3" s="117"/>
    </row>
    <row r="4" spans="1:7">
      <c r="D4" s="117"/>
      <c r="E4" s="117"/>
      <c r="F4" s="117"/>
    </row>
    <row r="5" spans="1:7">
      <c r="D5" s="117"/>
      <c r="E5" s="117"/>
      <c r="F5" s="117"/>
    </row>
    <row r="6" spans="1:7">
      <c r="D6" s="117"/>
      <c r="E6" s="117"/>
      <c r="F6" s="117"/>
    </row>
    <row r="7" spans="1:7">
      <c r="D7" s="117"/>
      <c r="E7" s="117"/>
      <c r="F7" s="117"/>
    </row>
    <row r="8" spans="1:7">
      <c r="D8" s="117"/>
      <c r="E8" s="117"/>
      <c r="F8" s="117"/>
    </row>
    <row r="10" spans="1:7">
      <c r="D10" s="128" t="s">
        <v>85</v>
      </c>
      <c r="E10" s="128"/>
      <c r="F10" s="128"/>
    </row>
    <row r="11" spans="1:7">
      <c r="D11" s="128"/>
      <c r="E11" s="128"/>
      <c r="F11" s="128"/>
    </row>
    <row r="12" spans="1:7">
      <c r="D12" s="128"/>
      <c r="E12" s="128"/>
      <c r="F12" s="128"/>
    </row>
    <row r="13" spans="1:7">
      <c r="D13" s="128"/>
      <c r="E13" s="128"/>
      <c r="F13" s="128"/>
    </row>
    <row r="14" spans="1:7" ht="17.25">
      <c r="A14" s="9"/>
      <c r="B14" s="8"/>
      <c r="C14" s="8"/>
      <c r="D14" s="128"/>
      <c r="E14" s="128"/>
      <c r="F14" s="128"/>
      <c r="G14" s="65"/>
    </row>
    <row r="15" spans="1:7" ht="17.25">
      <c r="A15" s="9"/>
      <c r="B15" s="8"/>
      <c r="C15" s="8"/>
      <c r="D15" s="128"/>
      <c r="E15" s="128"/>
      <c r="F15" s="128"/>
    </row>
    <row r="16" spans="1:7" ht="17.25">
      <c r="A16" s="9"/>
      <c r="B16" s="8"/>
      <c r="C16" s="8"/>
      <c r="D16" s="8"/>
      <c r="E16" s="8"/>
      <c r="F16" s="8"/>
    </row>
    <row r="17" spans="1:6" ht="18" customHeight="1">
      <c r="A17" s="8"/>
      <c r="B17" s="125" t="s">
        <v>2</v>
      </c>
      <c r="C17" s="125"/>
      <c r="D17" s="125"/>
      <c r="E17" s="125"/>
      <c r="F17" s="8"/>
    </row>
    <row r="18" spans="1:6" ht="17.25">
      <c r="A18" s="10"/>
      <c r="B18" s="8"/>
      <c r="C18" s="8"/>
      <c r="D18" s="8"/>
      <c r="E18" s="8"/>
      <c r="F18" s="8"/>
    </row>
    <row r="19" spans="1:6" ht="16.5" customHeight="1">
      <c r="A19" s="8"/>
      <c r="B19" s="126" t="s">
        <v>30</v>
      </c>
      <c r="C19" s="126"/>
      <c r="D19" s="126"/>
      <c r="E19" s="126"/>
      <c r="F19" s="56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29" t="s">
        <v>33</v>
      </c>
      <c r="C21" s="129"/>
      <c r="D21" s="129"/>
      <c r="E21" s="129"/>
      <c r="F21" s="53"/>
    </row>
    <row r="22" spans="1:6" ht="19.5">
      <c r="A22" s="8"/>
      <c r="B22" s="8"/>
      <c r="C22" s="8"/>
      <c r="D22" s="40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 customHeight="1">
      <c r="A24" s="11"/>
      <c r="B24" s="8"/>
      <c r="C24" s="8"/>
      <c r="D24" s="8"/>
      <c r="E24" s="8"/>
      <c r="F24" s="8"/>
    </row>
    <row r="25" spans="1:6" ht="14.25" customHeight="1">
      <c r="A25" s="8"/>
      <c r="B25" s="119" t="s">
        <v>28</v>
      </c>
      <c r="C25" s="119"/>
      <c r="D25" s="119"/>
      <c r="E25" s="119"/>
      <c r="F25" s="8"/>
    </row>
    <row r="26" spans="1:6" ht="14.25" customHeight="1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ht="33.75" customHeight="1">
      <c r="A28" s="121" t="s">
        <v>3</v>
      </c>
      <c r="B28" s="121" t="s">
        <v>4</v>
      </c>
      <c r="C28" s="69" t="s">
        <v>45</v>
      </c>
      <c r="D28" s="123" t="s">
        <v>43</v>
      </c>
      <c r="E28" s="14" t="s">
        <v>31</v>
      </c>
      <c r="F28" s="13" t="s">
        <v>5</v>
      </c>
    </row>
    <row r="29" spans="1:6" ht="21.75" customHeight="1" thickBot="1">
      <c r="A29" s="122"/>
      <c r="B29" s="122"/>
      <c r="C29" s="15" t="s">
        <v>44</v>
      </c>
      <c r="D29" s="124"/>
      <c r="E29" s="15" t="s">
        <v>44</v>
      </c>
      <c r="F29" s="15" t="s">
        <v>44</v>
      </c>
    </row>
    <row r="30" spans="1:6" ht="16.5">
      <c r="A30" s="41">
        <v>1</v>
      </c>
      <c r="B30" s="17" t="s">
        <v>6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4" customFormat="1" ht="16.5">
      <c r="A31" s="42">
        <v>2</v>
      </c>
      <c r="B31" s="22" t="s">
        <v>7</v>
      </c>
      <c r="C31" s="24">
        <v>110000</v>
      </c>
      <c r="D31" s="23">
        <v>1</v>
      </c>
      <c r="E31" s="19">
        <f t="shared" ref="E31:E36" si="0">SUM(C31*D31)</f>
        <v>110000</v>
      </c>
      <c r="F31" s="20">
        <f t="shared" ref="F31:F38" si="1">SUM(E31*12)</f>
        <v>1320000</v>
      </c>
    </row>
    <row r="32" spans="1:6" ht="16.5">
      <c r="A32" s="41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ht="16.5">
      <c r="A33" s="42">
        <v>4</v>
      </c>
      <c r="B33" s="22" t="s">
        <v>8</v>
      </c>
      <c r="C33" s="24">
        <v>104500</v>
      </c>
      <c r="D33" s="23">
        <v>22.5</v>
      </c>
      <c r="E33" s="19">
        <f t="shared" si="0"/>
        <v>2351250</v>
      </c>
      <c r="F33" s="20">
        <f t="shared" si="1"/>
        <v>28215000</v>
      </c>
    </row>
    <row r="34" spans="1:7" ht="16.5">
      <c r="A34" s="41">
        <v>5</v>
      </c>
      <c r="B34" s="22" t="s">
        <v>1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7" ht="16.5">
      <c r="A35" s="42">
        <v>6</v>
      </c>
      <c r="B35" s="22" t="s">
        <v>10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7" ht="16.5">
      <c r="A36" s="41">
        <v>7</v>
      </c>
      <c r="B36" s="22" t="s">
        <v>9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7" ht="18.75" customHeight="1">
      <c r="A37" s="43"/>
      <c r="B37" s="26" t="s">
        <v>11</v>
      </c>
      <c r="C37" s="24"/>
      <c r="D37" s="27">
        <f>SUM(D30:D36)</f>
        <v>30.5</v>
      </c>
      <c r="E37" s="28">
        <f>SUM(E30:E36)</f>
        <v>3207250</v>
      </c>
      <c r="F37" s="28">
        <f>SUM(F30:F36)</f>
        <v>38487000</v>
      </c>
    </row>
    <row r="38" spans="1:7" ht="18" thickBot="1">
      <c r="A38" s="71"/>
      <c r="B38" s="29" t="s">
        <v>12</v>
      </c>
      <c r="C38" s="29"/>
      <c r="D38" s="29"/>
      <c r="E38" s="30">
        <v>65000</v>
      </c>
      <c r="F38" s="20">
        <f t="shared" si="1"/>
        <v>780000</v>
      </c>
    </row>
    <row r="39" spans="1:7" ht="18" thickBot="1">
      <c r="A39" s="31"/>
      <c r="B39" s="32" t="s">
        <v>13</v>
      </c>
      <c r="C39" s="32"/>
      <c r="D39" s="67">
        <f>SUM(D37)</f>
        <v>30.5</v>
      </c>
      <c r="E39" s="68">
        <f>SUM(E37:E38)</f>
        <v>3272250</v>
      </c>
      <c r="F39" s="68">
        <f>SUM(F37:F38)</f>
        <v>39267000</v>
      </c>
    </row>
    <row r="40" spans="1:7" ht="17.25">
      <c r="A40" s="39"/>
      <c r="B40" s="39"/>
      <c r="C40" s="39"/>
      <c r="D40" s="58"/>
      <c r="E40" s="58"/>
      <c r="F40" s="39"/>
    </row>
    <row r="41" spans="1:7" ht="17.25">
      <c r="A41" s="39"/>
      <c r="B41" s="39"/>
      <c r="C41" s="39"/>
      <c r="D41" s="58"/>
      <c r="E41" s="58"/>
      <c r="F41" s="39"/>
    </row>
    <row r="42" spans="1:7" ht="44.25" customHeight="1">
      <c r="A42" s="36"/>
      <c r="B42" s="120" t="s">
        <v>100</v>
      </c>
      <c r="C42" s="120"/>
      <c r="D42" s="120"/>
      <c r="E42" s="120"/>
      <c r="F42" s="120"/>
    </row>
    <row r="43" spans="1:7" ht="23.25" customHeight="1">
      <c r="A43" s="36"/>
      <c r="B43" s="37"/>
      <c r="C43" s="37"/>
      <c r="D43" s="38"/>
      <c r="E43" s="56"/>
      <c r="F43" s="56"/>
    </row>
    <row r="44" spans="1:7" ht="17.25">
      <c r="A44" s="36"/>
      <c r="B44" s="9"/>
      <c r="C44" s="9"/>
      <c r="D44" s="36"/>
      <c r="E44" s="9"/>
      <c r="F44" s="9"/>
    </row>
    <row r="45" spans="1:7" ht="17.25">
      <c r="A45" s="36"/>
      <c r="B45" s="9"/>
      <c r="C45" s="9"/>
      <c r="D45" s="36"/>
      <c r="E45" s="126"/>
      <c r="F45" s="126"/>
    </row>
    <row r="46" spans="1:7" ht="17.25">
      <c r="A46" s="36"/>
      <c r="B46" s="36"/>
      <c r="C46" s="36"/>
      <c r="D46" s="9"/>
      <c r="E46" s="130"/>
      <c r="F46" s="130"/>
      <c r="G46" s="2"/>
    </row>
    <row r="47" spans="1:7" ht="17.25">
      <c r="A47" s="36"/>
      <c r="B47" s="36"/>
      <c r="C47" s="36"/>
      <c r="D47" s="9"/>
      <c r="E47" s="62"/>
      <c r="F47" s="62"/>
      <c r="G47" s="2"/>
    </row>
    <row r="48" spans="1:7" ht="23.25" customHeight="1">
      <c r="A48" s="36"/>
      <c r="B48" s="37"/>
      <c r="C48" s="37"/>
      <c r="D48" s="36"/>
      <c r="E48" s="56"/>
      <c r="F48" s="56"/>
    </row>
    <row r="49" spans="1:6" ht="17.25">
      <c r="A49" s="9"/>
      <c r="B49" s="36"/>
      <c r="C49" s="36"/>
      <c r="D49" s="9"/>
      <c r="E49" s="130"/>
      <c r="F49" s="130"/>
    </row>
    <row r="50" spans="1:6" ht="17.25">
      <c r="A50" s="9"/>
      <c r="B50" s="36"/>
      <c r="C50" s="36"/>
      <c r="D50" s="36"/>
      <c r="E50" s="39"/>
      <c r="F50" s="39"/>
    </row>
    <row r="51" spans="1:6" ht="17.25">
      <c r="A51" s="9"/>
      <c r="B51" s="9"/>
      <c r="C51" s="9"/>
      <c r="D51" s="9"/>
      <c r="E51" s="36"/>
      <c r="F51" s="52"/>
    </row>
    <row r="52" spans="1:6" ht="17.25">
      <c r="A52" s="9"/>
      <c r="B52" s="9"/>
      <c r="C52" s="9"/>
      <c r="D52" s="9"/>
      <c r="E52" s="9"/>
      <c r="F52" s="9"/>
    </row>
    <row r="53" spans="1:6" ht="17.25">
      <c r="A53" s="9"/>
      <c r="B53" s="9"/>
      <c r="C53" s="9"/>
      <c r="D53" s="9"/>
      <c r="E53" s="36"/>
      <c r="F53" s="9"/>
    </row>
    <row r="54" spans="1:6" ht="15">
      <c r="A54" s="1"/>
      <c r="B54" s="1"/>
      <c r="C54" s="1"/>
      <c r="D54" s="1"/>
      <c r="E54" s="1"/>
      <c r="F54" s="1"/>
    </row>
    <row r="55" spans="1:6" ht="15">
      <c r="A55" s="6"/>
      <c r="B55" s="6"/>
      <c r="C55" s="6"/>
      <c r="D55" s="6"/>
      <c r="E55" s="6"/>
      <c r="F55" s="6"/>
    </row>
    <row r="56" spans="1:6" ht="15">
      <c r="A56" s="6"/>
      <c r="B56" s="6"/>
      <c r="C56" s="6"/>
      <c r="D56" s="6"/>
      <c r="E56" s="6"/>
      <c r="F56" s="6"/>
    </row>
  </sheetData>
  <mergeCells count="13">
    <mergeCell ref="B42:F42"/>
    <mergeCell ref="D2:F8"/>
    <mergeCell ref="B17:E17"/>
    <mergeCell ref="E49:F49"/>
    <mergeCell ref="A28:A29"/>
    <mergeCell ref="B28:B29"/>
    <mergeCell ref="D28:D29"/>
    <mergeCell ref="B25:E25"/>
    <mergeCell ref="E45:F45"/>
    <mergeCell ref="E46:F46"/>
    <mergeCell ref="B19:E19"/>
    <mergeCell ref="B21:E21"/>
    <mergeCell ref="D10:F15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9</vt:i4>
      </vt:variant>
    </vt:vector>
  </HeadingPairs>
  <TitlesOfParts>
    <vt:vector size="25" baseType="lpstr">
      <vt:lpstr>Վարդանյան</vt:lpstr>
      <vt:lpstr>Հունա</vt:lpstr>
      <vt:lpstr>Բռնցքամ</vt:lpstr>
      <vt:lpstr>Սամբո</vt:lpstr>
      <vt:lpstr>Շախմատ</vt:lpstr>
      <vt:lpstr>Հրաձիգ</vt:lpstr>
      <vt:lpstr>Սարգսյան</vt:lpstr>
      <vt:lpstr>Համալիր</vt:lpstr>
      <vt:lpstr>Ազատ ոճ</vt:lpstr>
      <vt:lpstr>Աթլիտիկա</vt:lpstr>
      <vt:lpstr>Ջրային</vt:lpstr>
      <vt:lpstr>թենիս</vt:lpstr>
      <vt:lpstr>պարեր</vt:lpstr>
      <vt:lpstr>մարմնամարզ</vt:lpstr>
      <vt:lpstr>պետրոսյան</vt:lpstr>
      <vt:lpstr>Лист1</vt:lpstr>
      <vt:lpstr>'Ազատ ոճ'!Область_печати</vt:lpstr>
      <vt:lpstr>Աթլիտիկա!Область_печати</vt:lpstr>
      <vt:lpstr>Բռնցքամ!Область_печати</vt:lpstr>
      <vt:lpstr>Համալիր!Область_печати</vt:lpstr>
      <vt:lpstr>Հունա!Область_печати</vt:lpstr>
      <vt:lpstr>Հրաձիգ!Область_печати</vt:lpstr>
      <vt:lpstr>Շախմատ!Область_печати</vt:lpstr>
      <vt:lpstr>Սամբո!Область_печати</vt:lpstr>
      <vt:lpstr>Սարգսյան!Область_печати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https:/mul2.gyumricity.am/tasks/71939/oneclick/197fa969c0f7dc48ec41b30e29e24e20697dfe28431d04ebd8b146cfb1a2c05a.xlsx?token=65c59feca6562ffb61a845e97bfa5ec1</cp:keywords>
  <cp:lastModifiedBy>Admin</cp:lastModifiedBy>
  <cp:lastPrinted>2023-03-31T11:05:37Z</cp:lastPrinted>
  <dcterms:created xsi:type="dcterms:W3CDTF">2012-01-25T10:44:22Z</dcterms:created>
  <dcterms:modified xsi:type="dcterms:W3CDTF">2023-04-03T13:12:55Z</dcterms:modified>
</cp:coreProperties>
</file>